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an\Documents\Ballot Box Scotland\Boundary Reviews\SP Review 2023\FINAL POSSIBLY\"/>
    </mc:Choice>
  </mc:AlternateContent>
  <xr:revisionPtr revIDLastSave="0" documentId="13_ncr:1_{0680A805-E430-4456-856D-B64FAEC8C0F9}" xr6:coauthVersionLast="47" xr6:coauthVersionMax="47" xr10:uidLastSave="{00000000-0000-0000-0000-000000000000}"/>
  <bookViews>
    <workbookView xWindow="22932" yWindow="-180" windowWidth="23256" windowHeight="12576" activeTab="2" xr2:uid="{C2773831-01FC-4D4A-8D68-0FCDBD85F3BD}"/>
  </bookViews>
  <sheets>
    <sheet name="CONSTVOTE" sheetId="2" r:id="rId1"/>
    <sheet name="REGVOTE" sheetId="1" r:id="rId2"/>
    <sheet name="SEATS" sheetId="4" r:id="rId3"/>
    <sheet name="FUNCONSTVOTEGREE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3" l="1"/>
  <c r="P75" i="3"/>
  <c r="O75" i="3"/>
  <c r="N75" i="3"/>
  <c r="M75" i="3"/>
  <c r="L75" i="3"/>
  <c r="K75" i="3"/>
  <c r="P74" i="3"/>
  <c r="O74" i="3"/>
  <c r="N74" i="3"/>
  <c r="M74" i="3"/>
  <c r="L74" i="3"/>
  <c r="K74" i="3"/>
  <c r="P73" i="3"/>
  <c r="O73" i="3"/>
  <c r="N73" i="3"/>
  <c r="M73" i="3"/>
  <c r="L73" i="3"/>
  <c r="K73" i="3"/>
  <c r="P72" i="3"/>
  <c r="O72" i="3"/>
  <c r="N72" i="3"/>
  <c r="M72" i="3"/>
  <c r="L72" i="3"/>
  <c r="K72" i="3"/>
  <c r="P71" i="3"/>
  <c r="O71" i="3"/>
  <c r="N71" i="3"/>
  <c r="M71" i="3"/>
  <c r="L71" i="3"/>
  <c r="K71" i="3"/>
  <c r="P70" i="3"/>
  <c r="O70" i="3"/>
  <c r="N70" i="3"/>
  <c r="M70" i="3"/>
  <c r="L70" i="3"/>
  <c r="K70" i="3"/>
  <c r="P69" i="3"/>
  <c r="O69" i="3"/>
  <c r="N69" i="3"/>
  <c r="M69" i="3"/>
  <c r="L69" i="3"/>
  <c r="K69" i="3"/>
  <c r="P68" i="3"/>
  <c r="O68" i="3"/>
  <c r="N68" i="3"/>
  <c r="M68" i="3"/>
  <c r="L68" i="3"/>
  <c r="K68" i="3"/>
  <c r="P67" i="3"/>
  <c r="O67" i="3"/>
  <c r="N67" i="3"/>
  <c r="M67" i="3"/>
  <c r="L67" i="3"/>
  <c r="K67" i="3"/>
  <c r="P66" i="3"/>
  <c r="O66" i="3"/>
  <c r="N66" i="3"/>
  <c r="M66" i="3"/>
  <c r="L66" i="3"/>
  <c r="K66" i="3"/>
  <c r="P65" i="3"/>
  <c r="O65" i="3"/>
  <c r="N65" i="3"/>
  <c r="M65" i="3"/>
  <c r="L65" i="3"/>
  <c r="K65" i="3"/>
  <c r="P64" i="3"/>
  <c r="O64" i="3"/>
  <c r="N64" i="3"/>
  <c r="M64" i="3"/>
  <c r="L64" i="3"/>
  <c r="K64" i="3"/>
  <c r="P63" i="3"/>
  <c r="O63" i="3"/>
  <c r="N63" i="3"/>
  <c r="M63" i="3"/>
  <c r="L63" i="3"/>
  <c r="K63" i="3"/>
  <c r="P62" i="3"/>
  <c r="O62" i="3"/>
  <c r="N62" i="3"/>
  <c r="M62" i="3"/>
  <c r="L62" i="3"/>
  <c r="K62" i="3"/>
  <c r="P61" i="3"/>
  <c r="O61" i="3"/>
  <c r="N61" i="3"/>
  <c r="M61" i="3"/>
  <c r="L61" i="3"/>
  <c r="K61" i="3"/>
  <c r="P60" i="3"/>
  <c r="O60" i="3"/>
  <c r="N60" i="3"/>
  <c r="M60" i="3"/>
  <c r="L60" i="3"/>
  <c r="K60" i="3"/>
  <c r="P59" i="3"/>
  <c r="O59" i="3"/>
  <c r="N59" i="3"/>
  <c r="M59" i="3"/>
  <c r="L59" i="3"/>
  <c r="K59" i="3"/>
  <c r="P58" i="3"/>
  <c r="O58" i="3"/>
  <c r="N58" i="3"/>
  <c r="M58" i="3"/>
  <c r="L58" i="3"/>
  <c r="K58" i="3"/>
  <c r="P57" i="3"/>
  <c r="O57" i="3"/>
  <c r="N57" i="3"/>
  <c r="M57" i="3"/>
  <c r="L57" i="3"/>
  <c r="K57" i="3"/>
  <c r="P56" i="3"/>
  <c r="O56" i="3"/>
  <c r="N56" i="3"/>
  <c r="M56" i="3"/>
  <c r="L56" i="3"/>
  <c r="K56" i="3"/>
  <c r="P55" i="3"/>
  <c r="O55" i="3"/>
  <c r="N55" i="3"/>
  <c r="M55" i="3"/>
  <c r="L55" i="3"/>
  <c r="K55" i="3"/>
  <c r="P54" i="3"/>
  <c r="O54" i="3"/>
  <c r="N54" i="3"/>
  <c r="M54" i="3"/>
  <c r="L54" i="3"/>
  <c r="K54" i="3"/>
  <c r="P53" i="3"/>
  <c r="O53" i="3"/>
  <c r="N53" i="3"/>
  <c r="M53" i="3"/>
  <c r="L53" i="3"/>
  <c r="K53" i="3"/>
  <c r="P52" i="3"/>
  <c r="O52" i="3"/>
  <c r="N52" i="3"/>
  <c r="M52" i="3"/>
  <c r="L52" i="3"/>
  <c r="K52" i="3"/>
  <c r="P51" i="3"/>
  <c r="O51" i="3"/>
  <c r="N51" i="3"/>
  <c r="M51" i="3"/>
  <c r="L51" i="3"/>
  <c r="K51" i="3"/>
  <c r="P50" i="3"/>
  <c r="O50" i="3"/>
  <c r="N50" i="3"/>
  <c r="M50" i="3"/>
  <c r="L50" i="3"/>
  <c r="K50" i="3"/>
  <c r="P49" i="3"/>
  <c r="O49" i="3"/>
  <c r="N49" i="3"/>
  <c r="M49" i="3"/>
  <c r="L49" i="3"/>
  <c r="K49" i="3"/>
  <c r="P48" i="3"/>
  <c r="O48" i="3"/>
  <c r="N48" i="3"/>
  <c r="M48" i="3"/>
  <c r="L48" i="3"/>
  <c r="K48" i="3"/>
  <c r="P47" i="3"/>
  <c r="O47" i="3"/>
  <c r="N47" i="3"/>
  <c r="M47" i="3"/>
  <c r="L47" i="3"/>
  <c r="K47" i="3"/>
  <c r="P46" i="3"/>
  <c r="O46" i="3"/>
  <c r="N46" i="3"/>
  <c r="M46" i="3"/>
  <c r="L46" i="3"/>
  <c r="K46" i="3"/>
  <c r="P45" i="3"/>
  <c r="O45" i="3"/>
  <c r="N45" i="3"/>
  <c r="M45" i="3"/>
  <c r="L45" i="3"/>
  <c r="K45" i="3"/>
  <c r="P44" i="3"/>
  <c r="O44" i="3"/>
  <c r="N44" i="3"/>
  <c r="M44" i="3"/>
  <c r="L44" i="3"/>
  <c r="K44" i="3"/>
  <c r="P43" i="3"/>
  <c r="O43" i="3"/>
  <c r="N43" i="3"/>
  <c r="M43" i="3"/>
  <c r="L43" i="3"/>
  <c r="K43" i="3"/>
  <c r="P42" i="3"/>
  <c r="O42" i="3"/>
  <c r="N42" i="3"/>
  <c r="M42" i="3"/>
  <c r="L42" i="3"/>
  <c r="K42" i="3"/>
  <c r="P41" i="3"/>
  <c r="O41" i="3"/>
  <c r="N41" i="3"/>
  <c r="M41" i="3"/>
  <c r="L41" i="3"/>
  <c r="K41" i="3"/>
  <c r="P40" i="3"/>
  <c r="O40" i="3"/>
  <c r="N40" i="3"/>
  <c r="M40" i="3"/>
  <c r="L40" i="3"/>
  <c r="K40" i="3"/>
  <c r="P39" i="3"/>
  <c r="O39" i="3"/>
  <c r="N39" i="3"/>
  <c r="M39" i="3"/>
  <c r="L39" i="3"/>
  <c r="K39" i="3"/>
  <c r="P38" i="3"/>
  <c r="O38" i="3"/>
  <c r="N38" i="3"/>
  <c r="M38" i="3"/>
  <c r="L38" i="3"/>
  <c r="K38" i="3"/>
  <c r="P37" i="3"/>
  <c r="O37" i="3"/>
  <c r="N37" i="3"/>
  <c r="M37" i="3"/>
  <c r="L37" i="3"/>
  <c r="K37" i="3"/>
  <c r="P36" i="3"/>
  <c r="O36" i="3"/>
  <c r="N36" i="3"/>
  <c r="M36" i="3"/>
  <c r="L36" i="3"/>
  <c r="K36" i="3"/>
  <c r="P35" i="3"/>
  <c r="O35" i="3"/>
  <c r="N35" i="3"/>
  <c r="M35" i="3"/>
  <c r="L35" i="3"/>
  <c r="K35" i="3"/>
  <c r="P34" i="3"/>
  <c r="O34" i="3"/>
  <c r="N34" i="3"/>
  <c r="M34" i="3"/>
  <c r="L34" i="3"/>
  <c r="K34" i="3"/>
  <c r="P33" i="3"/>
  <c r="O33" i="3"/>
  <c r="N33" i="3"/>
  <c r="M33" i="3"/>
  <c r="L33" i="3"/>
  <c r="K33" i="3"/>
  <c r="P32" i="3"/>
  <c r="O32" i="3"/>
  <c r="N32" i="3"/>
  <c r="M32" i="3"/>
  <c r="L32" i="3"/>
  <c r="K32" i="3"/>
  <c r="P31" i="3"/>
  <c r="O31" i="3"/>
  <c r="N31" i="3"/>
  <c r="M31" i="3"/>
  <c r="L31" i="3"/>
  <c r="K31" i="3"/>
  <c r="P30" i="3"/>
  <c r="O30" i="3"/>
  <c r="N30" i="3"/>
  <c r="M30" i="3"/>
  <c r="L30" i="3"/>
  <c r="K30" i="3"/>
  <c r="P29" i="3"/>
  <c r="O29" i="3"/>
  <c r="N29" i="3"/>
  <c r="M29" i="3"/>
  <c r="L29" i="3"/>
  <c r="K29" i="3"/>
  <c r="P28" i="3"/>
  <c r="O28" i="3"/>
  <c r="N28" i="3"/>
  <c r="M28" i="3"/>
  <c r="L28" i="3"/>
  <c r="K28" i="3"/>
  <c r="P27" i="3"/>
  <c r="O27" i="3"/>
  <c r="N27" i="3"/>
  <c r="M27" i="3"/>
  <c r="L27" i="3"/>
  <c r="K27" i="3"/>
  <c r="P26" i="3"/>
  <c r="O26" i="3"/>
  <c r="N26" i="3"/>
  <c r="M26" i="3"/>
  <c r="L26" i="3"/>
  <c r="K26" i="3"/>
  <c r="P25" i="3"/>
  <c r="O25" i="3"/>
  <c r="N25" i="3"/>
  <c r="M25" i="3"/>
  <c r="L25" i="3"/>
  <c r="K25" i="3"/>
  <c r="P24" i="3"/>
  <c r="O24" i="3"/>
  <c r="N24" i="3"/>
  <c r="M24" i="3"/>
  <c r="L24" i="3"/>
  <c r="K24" i="3"/>
  <c r="P23" i="3"/>
  <c r="O23" i="3"/>
  <c r="N23" i="3"/>
  <c r="M23" i="3"/>
  <c r="L23" i="3"/>
  <c r="K23" i="3"/>
  <c r="P22" i="3"/>
  <c r="O22" i="3"/>
  <c r="N22" i="3"/>
  <c r="M22" i="3"/>
  <c r="L22" i="3"/>
  <c r="K22" i="3"/>
  <c r="P21" i="3"/>
  <c r="O21" i="3"/>
  <c r="N21" i="3"/>
  <c r="M21" i="3"/>
  <c r="L21" i="3"/>
  <c r="K21" i="3"/>
  <c r="P20" i="3"/>
  <c r="O20" i="3"/>
  <c r="N20" i="3"/>
  <c r="M20" i="3"/>
  <c r="L20" i="3"/>
  <c r="K20" i="3"/>
  <c r="P19" i="3"/>
  <c r="O19" i="3"/>
  <c r="N19" i="3"/>
  <c r="M19" i="3"/>
  <c r="L19" i="3"/>
  <c r="K19" i="3"/>
  <c r="P18" i="3"/>
  <c r="O18" i="3"/>
  <c r="N18" i="3"/>
  <c r="M18" i="3"/>
  <c r="L18" i="3"/>
  <c r="K18" i="3"/>
  <c r="P17" i="3"/>
  <c r="O17" i="3"/>
  <c r="N17" i="3"/>
  <c r="M17" i="3"/>
  <c r="L17" i="3"/>
  <c r="K17" i="3"/>
  <c r="P16" i="3"/>
  <c r="O16" i="3"/>
  <c r="N16" i="3"/>
  <c r="M16" i="3"/>
  <c r="L16" i="3"/>
  <c r="K16" i="3"/>
  <c r="P15" i="3"/>
  <c r="O15" i="3"/>
  <c r="N15" i="3"/>
  <c r="M15" i="3"/>
  <c r="L15" i="3"/>
  <c r="K15" i="3"/>
  <c r="P14" i="3"/>
  <c r="O14" i="3"/>
  <c r="N14" i="3"/>
  <c r="M14" i="3"/>
  <c r="L14" i="3"/>
  <c r="K14" i="3"/>
  <c r="P13" i="3"/>
  <c r="O13" i="3"/>
  <c r="N13" i="3"/>
  <c r="M13" i="3"/>
  <c r="L13" i="3"/>
  <c r="K13" i="3"/>
  <c r="P12" i="3"/>
  <c r="O12" i="3"/>
  <c r="N12" i="3"/>
  <c r="M12" i="3"/>
  <c r="L12" i="3"/>
  <c r="K12" i="3"/>
  <c r="P11" i="3"/>
  <c r="O11" i="3"/>
  <c r="N11" i="3"/>
  <c r="M11" i="3"/>
  <c r="L11" i="3"/>
  <c r="K11" i="3"/>
  <c r="P10" i="3"/>
  <c r="O10" i="3"/>
  <c r="N10" i="3"/>
  <c r="M10" i="3"/>
  <c r="L10" i="3"/>
  <c r="K10" i="3"/>
  <c r="P9" i="3"/>
  <c r="O9" i="3"/>
  <c r="N9" i="3"/>
  <c r="M9" i="3"/>
  <c r="L9" i="3"/>
  <c r="K9" i="3"/>
  <c r="P8" i="3"/>
  <c r="O8" i="3"/>
  <c r="N8" i="3"/>
  <c r="M8" i="3"/>
  <c r="L8" i="3"/>
  <c r="K8" i="3"/>
  <c r="P7" i="3"/>
  <c r="O7" i="3"/>
  <c r="N7" i="3"/>
  <c r="M7" i="3"/>
  <c r="L7" i="3"/>
  <c r="K7" i="3"/>
  <c r="P6" i="3"/>
  <c r="O6" i="3"/>
  <c r="N6" i="3"/>
  <c r="M6" i="3"/>
  <c r="L6" i="3"/>
  <c r="K6" i="3"/>
  <c r="P5" i="3"/>
  <c r="O5" i="3"/>
  <c r="N5" i="3"/>
  <c r="M5" i="3"/>
  <c r="L5" i="3"/>
  <c r="K5" i="3"/>
  <c r="P4" i="3"/>
  <c r="O4" i="3"/>
  <c r="N4" i="3"/>
  <c r="M4" i="3"/>
  <c r="L4" i="3"/>
  <c r="K4" i="3"/>
  <c r="P3" i="3"/>
  <c r="O3" i="3"/>
  <c r="N3" i="3"/>
  <c r="M3" i="3"/>
  <c r="L3" i="3"/>
  <c r="K3" i="3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  <c r="O8" i="2"/>
  <c r="N8" i="2"/>
  <c r="M8" i="2"/>
  <c r="L8" i="2"/>
  <c r="K8" i="2"/>
  <c r="O7" i="2"/>
  <c r="N7" i="2"/>
  <c r="M7" i="2"/>
  <c r="L7" i="2"/>
  <c r="K7" i="2"/>
  <c r="O6" i="2"/>
  <c r="N6" i="2"/>
  <c r="M6" i="2"/>
  <c r="L6" i="2"/>
  <c r="K6" i="2"/>
  <c r="O5" i="2"/>
  <c r="N5" i="2"/>
  <c r="M5" i="2"/>
  <c r="L5" i="2"/>
  <c r="K5" i="2"/>
  <c r="O4" i="2"/>
  <c r="N4" i="2"/>
  <c r="M4" i="2"/>
  <c r="L4" i="2"/>
  <c r="K4" i="2"/>
  <c r="O3" i="2"/>
  <c r="N3" i="2"/>
  <c r="M3" i="2"/>
  <c r="L3" i="2"/>
  <c r="K3" i="2"/>
  <c r="P2" i="2"/>
  <c r="O2" i="2"/>
  <c r="N2" i="2"/>
  <c r="M2" i="2"/>
  <c r="L2" i="2"/>
  <c r="K2" i="2"/>
  <c r="R28" i="1"/>
  <c r="R27" i="1"/>
  <c r="R26" i="1"/>
  <c r="R25" i="1"/>
  <c r="R24" i="1"/>
  <c r="R23" i="1"/>
  <c r="R22" i="1"/>
  <c r="R21" i="1"/>
  <c r="R75" i="1"/>
  <c r="Q75" i="1"/>
  <c r="P75" i="1"/>
  <c r="O75" i="1"/>
  <c r="N75" i="1"/>
  <c r="M75" i="1"/>
  <c r="L75" i="1"/>
  <c r="R74" i="1"/>
  <c r="Q74" i="1"/>
  <c r="P74" i="1"/>
  <c r="O74" i="1"/>
  <c r="N74" i="1"/>
  <c r="M74" i="1"/>
  <c r="L74" i="1"/>
  <c r="R73" i="1"/>
  <c r="Q73" i="1"/>
  <c r="P73" i="1"/>
  <c r="O73" i="1"/>
  <c r="N73" i="1"/>
  <c r="M73" i="1"/>
  <c r="L73" i="1"/>
  <c r="R72" i="1"/>
  <c r="Q72" i="1"/>
  <c r="P72" i="1"/>
  <c r="O72" i="1"/>
  <c r="N72" i="1"/>
  <c r="M72" i="1"/>
  <c r="L72" i="1"/>
  <c r="R71" i="1"/>
  <c r="Q71" i="1"/>
  <c r="P71" i="1"/>
  <c r="O71" i="1"/>
  <c r="N71" i="1"/>
  <c r="M71" i="1"/>
  <c r="L71" i="1"/>
  <c r="R70" i="1"/>
  <c r="Q70" i="1"/>
  <c r="P70" i="1"/>
  <c r="O70" i="1"/>
  <c r="N70" i="1"/>
  <c r="M70" i="1"/>
  <c r="L70" i="1"/>
  <c r="R69" i="1"/>
  <c r="Q69" i="1"/>
  <c r="P69" i="1"/>
  <c r="O69" i="1"/>
  <c r="N69" i="1"/>
  <c r="M69" i="1"/>
  <c r="L69" i="1"/>
  <c r="R68" i="1"/>
  <c r="Q68" i="1"/>
  <c r="P68" i="1"/>
  <c r="O68" i="1"/>
  <c r="N68" i="1"/>
  <c r="M68" i="1"/>
  <c r="L68" i="1"/>
  <c r="R67" i="1"/>
  <c r="Q67" i="1"/>
  <c r="P67" i="1"/>
  <c r="O67" i="1"/>
  <c r="N67" i="1"/>
  <c r="M67" i="1"/>
  <c r="L67" i="1"/>
  <c r="R66" i="1"/>
  <c r="Q66" i="1"/>
  <c r="P66" i="1"/>
  <c r="O66" i="1"/>
  <c r="N66" i="1"/>
  <c r="M66" i="1"/>
  <c r="L66" i="1"/>
  <c r="R65" i="1"/>
  <c r="Q65" i="1"/>
  <c r="P65" i="1"/>
  <c r="O65" i="1"/>
  <c r="N65" i="1"/>
  <c r="M65" i="1"/>
  <c r="L65" i="1"/>
  <c r="R64" i="1"/>
  <c r="Q64" i="1"/>
  <c r="P64" i="1"/>
  <c r="O64" i="1"/>
  <c r="N64" i="1"/>
  <c r="M64" i="1"/>
  <c r="L64" i="1"/>
  <c r="R63" i="1"/>
  <c r="Q63" i="1"/>
  <c r="P63" i="1"/>
  <c r="O63" i="1"/>
  <c r="N63" i="1"/>
  <c r="M63" i="1"/>
  <c r="L63" i="1"/>
  <c r="R62" i="1"/>
  <c r="Q62" i="1"/>
  <c r="P62" i="1"/>
  <c r="O62" i="1"/>
  <c r="N62" i="1"/>
  <c r="M62" i="1"/>
  <c r="L62" i="1"/>
  <c r="R61" i="1"/>
  <c r="Q61" i="1"/>
  <c r="P61" i="1"/>
  <c r="O61" i="1"/>
  <c r="N61" i="1"/>
  <c r="M61" i="1"/>
  <c r="L61" i="1"/>
  <c r="R60" i="1"/>
  <c r="Q60" i="1"/>
  <c r="P60" i="1"/>
  <c r="O60" i="1"/>
  <c r="N60" i="1"/>
  <c r="M60" i="1"/>
  <c r="L60" i="1"/>
  <c r="R59" i="1"/>
  <c r="Q59" i="1"/>
  <c r="P59" i="1"/>
  <c r="O59" i="1"/>
  <c r="N59" i="1"/>
  <c r="M59" i="1"/>
  <c r="L59" i="1"/>
  <c r="R58" i="1"/>
  <c r="Q58" i="1"/>
  <c r="P58" i="1"/>
  <c r="O58" i="1"/>
  <c r="N58" i="1"/>
  <c r="M58" i="1"/>
  <c r="L58" i="1"/>
  <c r="R57" i="1"/>
  <c r="Q57" i="1"/>
  <c r="P57" i="1"/>
  <c r="O57" i="1"/>
  <c r="N57" i="1"/>
  <c r="M57" i="1"/>
  <c r="L57" i="1"/>
  <c r="R56" i="1"/>
  <c r="Q56" i="1"/>
  <c r="P56" i="1"/>
  <c r="O56" i="1"/>
  <c r="N56" i="1"/>
  <c r="M56" i="1"/>
  <c r="L56" i="1"/>
  <c r="R55" i="1"/>
  <c r="Q55" i="1"/>
  <c r="P55" i="1"/>
  <c r="O55" i="1"/>
  <c r="N55" i="1"/>
  <c r="M55" i="1"/>
  <c r="L55" i="1"/>
  <c r="R54" i="1"/>
  <c r="Q54" i="1"/>
  <c r="P54" i="1"/>
  <c r="O54" i="1"/>
  <c r="N54" i="1"/>
  <c r="M54" i="1"/>
  <c r="L54" i="1"/>
  <c r="R53" i="1"/>
  <c r="Q53" i="1"/>
  <c r="P53" i="1"/>
  <c r="O53" i="1"/>
  <c r="N53" i="1"/>
  <c r="M53" i="1"/>
  <c r="L53" i="1"/>
  <c r="R52" i="1"/>
  <c r="Q52" i="1"/>
  <c r="P52" i="1"/>
  <c r="O52" i="1"/>
  <c r="N52" i="1"/>
  <c r="M52" i="1"/>
  <c r="L52" i="1"/>
  <c r="R51" i="1"/>
  <c r="Q51" i="1"/>
  <c r="P51" i="1"/>
  <c r="O51" i="1"/>
  <c r="N51" i="1"/>
  <c r="M51" i="1"/>
  <c r="L51" i="1"/>
  <c r="R50" i="1"/>
  <c r="Q50" i="1"/>
  <c r="P50" i="1"/>
  <c r="O50" i="1"/>
  <c r="N50" i="1"/>
  <c r="M50" i="1"/>
  <c r="L50" i="1"/>
  <c r="R49" i="1"/>
  <c r="Q49" i="1"/>
  <c r="P49" i="1"/>
  <c r="O49" i="1"/>
  <c r="N49" i="1"/>
  <c r="M49" i="1"/>
  <c r="L49" i="1"/>
  <c r="R48" i="1"/>
  <c r="Q48" i="1"/>
  <c r="P48" i="1"/>
  <c r="O48" i="1"/>
  <c r="N48" i="1"/>
  <c r="M48" i="1"/>
  <c r="L48" i="1"/>
  <c r="R47" i="1"/>
  <c r="Q47" i="1"/>
  <c r="P47" i="1"/>
  <c r="O47" i="1"/>
  <c r="N47" i="1"/>
  <c r="M47" i="1"/>
  <c r="L47" i="1"/>
  <c r="R46" i="1"/>
  <c r="Q46" i="1"/>
  <c r="P46" i="1"/>
  <c r="O46" i="1"/>
  <c r="N46" i="1"/>
  <c r="M46" i="1"/>
  <c r="L46" i="1"/>
  <c r="R45" i="1"/>
  <c r="Q45" i="1"/>
  <c r="P45" i="1"/>
  <c r="O45" i="1"/>
  <c r="N45" i="1"/>
  <c r="M45" i="1"/>
  <c r="L45" i="1"/>
  <c r="R44" i="1"/>
  <c r="Q44" i="1"/>
  <c r="P44" i="1"/>
  <c r="O44" i="1"/>
  <c r="N44" i="1"/>
  <c r="M44" i="1"/>
  <c r="L44" i="1"/>
  <c r="R43" i="1"/>
  <c r="Q43" i="1"/>
  <c r="P43" i="1"/>
  <c r="O43" i="1"/>
  <c r="N43" i="1"/>
  <c r="M43" i="1"/>
  <c r="L43" i="1"/>
  <c r="R42" i="1"/>
  <c r="Q42" i="1"/>
  <c r="P42" i="1"/>
  <c r="O42" i="1"/>
  <c r="N42" i="1"/>
  <c r="M42" i="1"/>
  <c r="L42" i="1"/>
  <c r="R41" i="1"/>
  <c r="Q41" i="1"/>
  <c r="P41" i="1"/>
  <c r="O41" i="1"/>
  <c r="N41" i="1"/>
  <c r="M41" i="1"/>
  <c r="L41" i="1"/>
  <c r="R40" i="1"/>
  <c r="Q40" i="1"/>
  <c r="P40" i="1"/>
  <c r="O40" i="1"/>
  <c r="N40" i="1"/>
  <c r="M40" i="1"/>
  <c r="L40" i="1"/>
  <c r="R39" i="1"/>
  <c r="Q39" i="1"/>
  <c r="P39" i="1"/>
  <c r="O39" i="1"/>
  <c r="N39" i="1"/>
  <c r="M39" i="1"/>
  <c r="L39" i="1"/>
  <c r="R38" i="1"/>
  <c r="Q38" i="1"/>
  <c r="P38" i="1"/>
  <c r="O38" i="1"/>
  <c r="N38" i="1"/>
  <c r="M38" i="1"/>
  <c r="L38" i="1"/>
  <c r="R37" i="1"/>
  <c r="Q37" i="1"/>
  <c r="P37" i="1"/>
  <c r="O37" i="1"/>
  <c r="N37" i="1"/>
  <c r="M37" i="1"/>
  <c r="L37" i="1"/>
  <c r="R36" i="1"/>
  <c r="Q36" i="1"/>
  <c r="P36" i="1"/>
  <c r="O36" i="1"/>
  <c r="N36" i="1"/>
  <c r="M36" i="1"/>
  <c r="L36" i="1"/>
  <c r="R35" i="1"/>
  <c r="Q35" i="1"/>
  <c r="P35" i="1"/>
  <c r="O35" i="1"/>
  <c r="N35" i="1"/>
  <c r="M35" i="1"/>
  <c r="L35" i="1"/>
  <c r="R34" i="1"/>
  <c r="Q34" i="1"/>
  <c r="P34" i="1"/>
  <c r="O34" i="1"/>
  <c r="N34" i="1"/>
  <c r="M34" i="1"/>
  <c r="L34" i="1"/>
  <c r="R33" i="1"/>
  <c r="Q33" i="1"/>
  <c r="P33" i="1"/>
  <c r="O33" i="1"/>
  <c r="N33" i="1"/>
  <c r="M33" i="1"/>
  <c r="L33" i="1"/>
  <c r="R32" i="1"/>
  <c r="Q32" i="1"/>
  <c r="P32" i="1"/>
  <c r="O32" i="1"/>
  <c r="N32" i="1"/>
  <c r="M32" i="1"/>
  <c r="L32" i="1"/>
  <c r="R31" i="1"/>
  <c r="Q31" i="1"/>
  <c r="P31" i="1"/>
  <c r="O31" i="1"/>
  <c r="N31" i="1"/>
  <c r="M31" i="1"/>
  <c r="L31" i="1"/>
  <c r="R30" i="1"/>
  <c r="Q30" i="1"/>
  <c r="P30" i="1"/>
  <c r="O30" i="1"/>
  <c r="N30" i="1"/>
  <c r="M30" i="1"/>
  <c r="L30" i="1"/>
  <c r="R29" i="1"/>
  <c r="Q29" i="1"/>
  <c r="P29" i="1"/>
  <c r="O29" i="1"/>
  <c r="N29" i="1"/>
  <c r="M29" i="1"/>
  <c r="L29" i="1"/>
  <c r="Q28" i="1"/>
  <c r="P28" i="1"/>
  <c r="O28" i="1"/>
  <c r="N28" i="1"/>
  <c r="M28" i="1"/>
  <c r="L28" i="1"/>
  <c r="Q27" i="1"/>
  <c r="P27" i="1"/>
  <c r="O27" i="1"/>
  <c r="N27" i="1"/>
  <c r="M27" i="1"/>
  <c r="L27" i="1"/>
  <c r="Q26" i="1"/>
  <c r="P26" i="1"/>
  <c r="O26" i="1"/>
  <c r="N26" i="1"/>
  <c r="M26" i="1"/>
  <c r="L26" i="1"/>
  <c r="Q25" i="1"/>
  <c r="P25" i="1"/>
  <c r="O25" i="1"/>
  <c r="N25" i="1"/>
  <c r="M25" i="1"/>
  <c r="L25" i="1"/>
  <c r="Q24" i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R20" i="1"/>
  <c r="Q20" i="1"/>
  <c r="P20" i="1"/>
  <c r="O20" i="1"/>
  <c r="N20" i="1"/>
  <c r="M20" i="1"/>
  <c r="L20" i="1"/>
  <c r="R19" i="1"/>
  <c r="Q19" i="1"/>
  <c r="P19" i="1"/>
  <c r="O19" i="1"/>
  <c r="N19" i="1"/>
  <c r="M19" i="1"/>
  <c r="L19" i="1"/>
  <c r="R18" i="1"/>
  <c r="Q18" i="1"/>
  <c r="P18" i="1"/>
  <c r="O18" i="1"/>
  <c r="N18" i="1"/>
  <c r="M18" i="1"/>
  <c r="L18" i="1"/>
  <c r="R17" i="1"/>
  <c r="Q17" i="1"/>
  <c r="P17" i="1"/>
  <c r="O17" i="1"/>
  <c r="N17" i="1"/>
  <c r="M17" i="1"/>
  <c r="L17" i="1"/>
  <c r="R16" i="1"/>
  <c r="Q16" i="1"/>
  <c r="P16" i="1"/>
  <c r="O16" i="1"/>
  <c r="N16" i="1"/>
  <c r="M16" i="1"/>
  <c r="L16" i="1"/>
  <c r="R15" i="1"/>
  <c r="Q15" i="1"/>
  <c r="P15" i="1"/>
  <c r="O15" i="1"/>
  <c r="N15" i="1"/>
  <c r="M15" i="1"/>
  <c r="L15" i="1"/>
  <c r="R14" i="1"/>
  <c r="Q14" i="1"/>
  <c r="P14" i="1"/>
  <c r="O14" i="1"/>
  <c r="N14" i="1"/>
  <c r="M14" i="1"/>
  <c r="L14" i="1"/>
  <c r="R13" i="1"/>
  <c r="Q13" i="1"/>
  <c r="P13" i="1"/>
  <c r="O13" i="1"/>
  <c r="N13" i="1"/>
  <c r="M13" i="1"/>
  <c r="L13" i="1"/>
  <c r="R12" i="1"/>
  <c r="Q12" i="1"/>
  <c r="P12" i="1"/>
  <c r="O12" i="1"/>
  <c r="N12" i="1"/>
  <c r="M12" i="1"/>
  <c r="L12" i="1"/>
  <c r="R11" i="1"/>
  <c r="Q11" i="1"/>
  <c r="P11" i="1"/>
  <c r="O11" i="1"/>
  <c r="N11" i="1"/>
  <c r="M11" i="1"/>
  <c r="L11" i="1"/>
  <c r="R10" i="1"/>
  <c r="Q10" i="1"/>
  <c r="P10" i="1"/>
  <c r="O10" i="1"/>
  <c r="N10" i="1"/>
  <c r="M10" i="1"/>
  <c r="L10" i="1"/>
  <c r="R9" i="1"/>
  <c r="Q9" i="1"/>
  <c r="P9" i="1"/>
  <c r="O9" i="1"/>
  <c r="N9" i="1"/>
  <c r="M9" i="1"/>
  <c r="L9" i="1"/>
  <c r="R8" i="1"/>
  <c r="Q8" i="1"/>
  <c r="P8" i="1"/>
  <c r="O8" i="1"/>
  <c r="N8" i="1"/>
  <c r="M8" i="1"/>
  <c r="L8" i="1"/>
  <c r="R7" i="1"/>
  <c r="Q7" i="1"/>
  <c r="P7" i="1"/>
  <c r="O7" i="1"/>
  <c r="N7" i="1"/>
  <c r="M7" i="1"/>
  <c r="L7" i="1"/>
  <c r="R6" i="1"/>
  <c r="Q6" i="1"/>
  <c r="P6" i="1"/>
  <c r="O6" i="1"/>
  <c r="N6" i="1"/>
  <c r="M6" i="1"/>
  <c r="L6" i="1"/>
  <c r="R5" i="1"/>
  <c r="Q5" i="1"/>
  <c r="P5" i="1"/>
  <c r="O5" i="1"/>
  <c r="N5" i="1"/>
  <c r="M5" i="1"/>
  <c r="L5" i="1"/>
  <c r="R4" i="1"/>
  <c r="Q4" i="1"/>
  <c r="P4" i="1"/>
  <c r="O4" i="1"/>
  <c r="N4" i="1"/>
  <c r="M4" i="1"/>
  <c r="L4" i="1"/>
  <c r="R3" i="1"/>
  <c r="Q3" i="1"/>
  <c r="P3" i="1"/>
  <c r="O3" i="1"/>
  <c r="N3" i="1"/>
  <c r="M3" i="1"/>
  <c r="L3" i="1"/>
  <c r="R2" i="1"/>
  <c r="Q2" i="1"/>
  <c r="P2" i="1"/>
  <c r="O2" i="1"/>
  <c r="N2" i="1"/>
  <c r="M2" i="1"/>
  <c r="L2" i="1"/>
  <c r="I76" i="3"/>
  <c r="H76" i="3"/>
  <c r="P76" i="3" s="1"/>
  <c r="G76" i="3"/>
  <c r="O76" i="3" s="1"/>
  <c r="F76" i="3"/>
  <c r="N76" i="3" s="1"/>
  <c r="E76" i="3"/>
  <c r="M76" i="3" s="1"/>
  <c r="D76" i="3"/>
  <c r="C76" i="3"/>
  <c r="K76" i="3" s="1"/>
  <c r="H139" i="4"/>
  <c r="G124" i="4"/>
  <c r="E124" i="4"/>
  <c r="D124" i="4"/>
  <c r="I123" i="4"/>
  <c r="G108" i="4"/>
  <c r="E108" i="4"/>
  <c r="D108" i="4"/>
  <c r="I107" i="4"/>
  <c r="D92" i="4"/>
  <c r="B92" i="4"/>
  <c r="I91" i="4"/>
  <c r="I75" i="4"/>
  <c r="C60" i="4"/>
  <c r="B60" i="4"/>
  <c r="I59" i="4"/>
  <c r="F44" i="4"/>
  <c r="E44" i="4"/>
  <c r="I43" i="4"/>
  <c r="I27" i="4"/>
  <c r="I11" i="4"/>
  <c r="I9" i="4"/>
  <c r="H9" i="4"/>
  <c r="G9" i="4"/>
  <c r="F9" i="4"/>
  <c r="E9" i="4"/>
  <c r="D9" i="4"/>
  <c r="C9" i="4"/>
  <c r="I8" i="4"/>
  <c r="H8" i="4"/>
  <c r="G8" i="4"/>
  <c r="F8" i="4"/>
  <c r="F108" i="4" s="1"/>
  <c r="F109" i="4" s="1"/>
  <c r="F110" i="4" s="1"/>
  <c r="E8" i="4"/>
  <c r="D8" i="4"/>
  <c r="C8" i="4"/>
  <c r="C108" i="4" s="1"/>
  <c r="I7" i="4"/>
  <c r="H7" i="4"/>
  <c r="G7" i="4"/>
  <c r="F7" i="4"/>
  <c r="E7" i="4"/>
  <c r="D7" i="4"/>
  <c r="C7" i="4"/>
  <c r="I6" i="4"/>
  <c r="H6" i="4"/>
  <c r="G6" i="4"/>
  <c r="F6" i="4"/>
  <c r="E6" i="4"/>
  <c r="D6" i="4"/>
  <c r="C6" i="4"/>
  <c r="I5" i="4"/>
  <c r="H5" i="4"/>
  <c r="G5" i="4"/>
  <c r="F5" i="4"/>
  <c r="E5" i="4"/>
  <c r="D5" i="4"/>
  <c r="C5" i="4"/>
  <c r="I4" i="4"/>
  <c r="H4" i="4"/>
  <c r="G4" i="4"/>
  <c r="F4" i="4"/>
  <c r="E4" i="4"/>
  <c r="D4" i="4"/>
  <c r="C4" i="4"/>
  <c r="I3" i="4"/>
  <c r="H3" i="4"/>
  <c r="G3" i="4"/>
  <c r="F3" i="4"/>
  <c r="E3" i="4"/>
  <c r="D3" i="4"/>
  <c r="C3" i="4"/>
  <c r="I2" i="4"/>
  <c r="H2" i="4"/>
  <c r="G2" i="4"/>
  <c r="G12" i="4" s="1"/>
  <c r="F2" i="4"/>
  <c r="E2" i="4"/>
  <c r="D2" i="4"/>
  <c r="D12" i="4" s="1"/>
  <c r="C2" i="4"/>
  <c r="C12" i="4" s="1"/>
  <c r="B9" i="4"/>
  <c r="B8" i="4"/>
  <c r="B108" i="4" s="1"/>
  <c r="B7" i="4"/>
  <c r="B6" i="4"/>
  <c r="B5" i="4"/>
  <c r="B4" i="4"/>
  <c r="B3" i="4"/>
  <c r="B2" i="4"/>
  <c r="B12" i="4" s="1"/>
  <c r="D109" i="4" l="1"/>
  <c r="D110" i="4" s="1"/>
  <c r="F76" i="4"/>
  <c r="D77" i="4" s="1"/>
  <c r="D78" i="4" s="1"/>
  <c r="B28" i="4"/>
  <c r="G44" i="4"/>
  <c r="D60" i="4"/>
  <c r="C92" i="4"/>
  <c r="F124" i="4"/>
  <c r="G76" i="4"/>
  <c r="D28" i="4"/>
  <c r="F60" i="4"/>
  <c r="D61" i="4" s="1"/>
  <c r="D62" i="4" s="1"/>
  <c r="B76" i="4"/>
  <c r="E92" i="4"/>
  <c r="B93" i="4" s="1"/>
  <c r="B94" i="4" s="1"/>
  <c r="E12" i="4"/>
  <c r="E13" i="4" s="1"/>
  <c r="E14" i="4" s="1"/>
  <c r="E28" i="4"/>
  <c r="B44" i="4"/>
  <c r="G60" i="4"/>
  <c r="C76" i="4"/>
  <c r="F92" i="4"/>
  <c r="F12" i="4"/>
  <c r="F28" i="4"/>
  <c r="D29" i="4" s="1"/>
  <c r="D30" i="4" s="1"/>
  <c r="C44" i="4"/>
  <c r="C45" i="4" s="1"/>
  <c r="C46" i="4" s="1"/>
  <c r="D76" i="4"/>
  <c r="G92" i="4"/>
  <c r="B124" i="4"/>
  <c r="C125" i="4" s="1"/>
  <c r="C126" i="4" s="1"/>
  <c r="C28" i="4"/>
  <c r="E60" i="4"/>
  <c r="G28" i="4"/>
  <c r="G29" i="4" s="1"/>
  <c r="G30" i="4" s="1"/>
  <c r="D44" i="4"/>
  <c r="E76" i="4"/>
  <c r="C124" i="4"/>
  <c r="F125" i="4"/>
  <c r="F126" i="4" s="1"/>
  <c r="B109" i="4"/>
  <c r="B110" i="4" s="1"/>
  <c r="C109" i="4"/>
  <c r="C110" i="4" s="1"/>
  <c r="G109" i="4"/>
  <c r="G110" i="4" s="1"/>
  <c r="E109" i="4"/>
  <c r="E110" i="4" s="1"/>
  <c r="C77" i="4"/>
  <c r="C78" i="4" s="1"/>
  <c r="B61" i="4"/>
  <c r="B62" i="4" s="1"/>
  <c r="E61" i="4"/>
  <c r="E62" i="4" s="1"/>
  <c r="F61" i="4"/>
  <c r="F62" i="4" s="1"/>
  <c r="G45" i="4"/>
  <c r="C29" i="4"/>
  <c r="C30" i="4" s="1"/>
  <c r="I75" i="2"/>
  <c r="H75" i="2"/>
  <c r="P75" i="2" s="1"/>
  <c r="G75" i="2"/>
  <c r="O75" i="2" s="1"/>
  <c r="F75" i="2"/>
  <c r="N75" i="2" s="1"/>
  <c r="E75" i="2"/>
  <c r="M75" i="2" s="1"/>
  <c r="D75" i="2"/>
  <c r="L75" i="2" s="1"/>
  <c r="C75" i="2"/>
  <c r="K75" i="2" s="1"/>
  <c r="J75" i="1"/>
  <c r="I75" i="1"/>
  <c r="H75" i="1"/>
  <c r="G75" i="1"/>
  <c r="F75" i="1"/>
  <c r="E75" i="1"/>
  <c r="D75" i="1"/>
  <c r="C75" i="1"/>
  <c r="E93" i="4" l="1"/>
  <c r="E94" i="4" s="1"/>
  <c r="D13" i="4"/>
  <c r="D14" i="4" s="1"/>
  <c r="D45" i="4"/>
  <c r="D46" i="4" s="1"/>
  <c r="C61" i="4"/>
  <c r="C62" i="4" s="1"/>
  <c r="E63" i="4" s="1"/>
  <c r="G93" i="4"/>
  <c r="G94" i="4" s="1"/>
  <c r="D125" i="4"/>
  <c r="D126" i="4" s="1"/>
  <c r="D127" i="4" s="1"/>
  <c r="D128" i="4" s="1"/>
  <c r="B45" i="4"/>
  <c r="B46" i="4" s="1"/>
  <c r="C47" i="4" s="1"/>
  <c r="C48" i="4" s="1"/>
  <c r="C93" i="4"/>
  <c r="C94" i="4" s="1"/>
  <c r="G46" i="4"/>
  <c r="G47" i="4" s="1"/>
  <c r="G48" i="4" s="1"/>
  <c r="E45" i="4"/>
  <c r="E46" i="4" s="1"/>
  <c r="G77" i="4"/>
  <c r="G78" i="4" s="1"/>
  <c r="F13" i="4"/>
  <c r="F14" i="4" s="1"/>
  <c r="C13" i="4"/>
  <c r="C14" i="4" s="1"/>
  <c r="B13" i="4"/>
  <c r="F93" i="4"/>
  <c r="F94" i="4" s="1"/>
  <c r="F29" i="4"/>
  <c r="F77" i="4"/>
  <c r="F78" i="4" s="1"/>
  <c r="E29" i="4"/>
  <c r="E30" i="4" s="1"/>
  <c r="G61" i="4"/>
  <c r="G62" i="4" s="1"/>
  <c r="G63" i="4" s="1"/>
  <c r="G64" i="4" s="1"/>
  <c r="E77" i="4"/>
  <c r="E78" i="4" s="1"/>
  <c r="B77" i="4"/>
  <c r="B78" i="4" s="1"/>
  <c r="D79" i="4" s="1"/>
  <c r="D80" i="4" s="1"/>
  <c r="G125" i="4"/>
  <c r="G126" i="4" s="1"/>
  <c r="G127" i="4" s="1"/>
  <c r="G128" i="4" s="1"/>
  <c r="B125" i="4"/>
  <c r="B126" i="4" s="1"/>
  <c r="E125" i="4"/>
  <c r="E126" i="4" s="1"/>
  <c r="F45" i="4"/>
  <c r="F46" i="4" s="1"/>
  <c r="B29" i="4"/>
  <c r="B30" i="4" s="1"/>
  <c r="G13" i="4"/>
  <c r="G14" i="4" s="1"/>
  <c r="D93" i="4"/>
  <c r="D94" i="4" s="1"/>
  <c r="D95" i="4" s="1"/>
  <c r="D96" i="4" s="1"/>
  <c r="E111" i="4"/>
  <c r="E112" i="4" s="1"/>
  <c r="F111" i="4"/>
  <c r="F112" i="4" s="1"/>
  <c r="G111" i="4"/>
  <c r="G112" i="4" s="1"/>
  <c r="C111" i="4"/>
  <c r="C112" i="4" s="1"/>
  <c r="D111" i="4"/>
  <c r="D112" i="4" s="1"/>
  <c r="B111" i="4"/>
  <c r="B112" i="4" s="1"/>
  <c r="I109" i="4"/>
  <c r="E95" i="4"/>
  <c r="E96" i="4" s="1"/>
  <c r="G95" i="4"/>
  <c r="G96" i="4" s="1"/>
  <c r="B95" i="4"/>
  <c r="B96" i="4" s="1"/>
  <c r="I93" i="4"/>
  <c r="C95" i="4"/>
  <c r="C96" i="4" s="1"/>
  <c r="I77" i="4"/>
  <c r="G79" i="4"/>
  <c r="G80" i="4" s="1"/>
  <c r="B63" i="4"/>
  <c r="B64" i="4" s="1"/>
  <c r="D63" i="4"/>
  <c r="D64" i="4" s="1"/>
  <c r="F63" i="4"/>
  <c r="F64" i="4" s="1"/>
  <c r="I29" i="4"/>
  <c r="E64" i="4" l="1"/>
  <c r="E65" i="4" s="1"/>
  <c r="E66" i="4" s="1"/>
  <c r="D47" i="4"/>
  <c r="D48" i="4" s="1"/>
  <c r="F79" i="4"/>
  <c r="F80" i="4" s="1"/>
  <c r="D81" i="4" s="1"/>
  <c r="D82" i="4" s="1"/>
  <c r="C127" i="4"/>
  <c r="C128" i="4" s="1"/>
  <c r="E129" i="4" s="1"/>
  <c r="E130" i="4" s="1"/>
  <c r="F47" i="4"/>
  <c r="F48" i="4" s="1"/>
  <c r="F49" i="4" s="1"/>
  <c r="F50" i="4" s="1"/>
  <c r="C63" i="4"/>
  <c r="C64" i="4" s="1"/>
  <c r="E79" i="4"/>
  <c r="E80" i="4" s="1"/>
  <c r="B127" i="4"/>
  <c r="B128" i="4" s="1"/>
  <c r="B79" i="4"/>
  <c r="B80" i="4" s="1"/>
  <c r="B47" i="4"/>
  <c r="B48" i="4" s="1"/>
  <c r="E49" i="4" s="1"/>
  <c r="E50" i="4" s="1"/>
  <c r="B14" i="4"/>
  <c r="I13" i="4"/>
  <c r="E47" i="4"/>
  <c r="E48" i="4" s="1"/>
  <c r="F127" i="4"/>
  <c r="F128" i="4" s="1"/>
  <c r="I61" i="4"/>
  <c r="C79" i="4"/>
  <c r="C80" i="4" s="1"/>
  <c r="E81" i="4" s="1"/>
  <c r="E82" i="4" s="1"/>
  <c r="F95" i="4"/>
  <c r="F96" i="4" s="1"/>
  <c r="I125" i="4"/>
  <c r="F30" i="4"/>
  <c r="F31" i="4" s="1"/>
  <c r="F32" i="4" s="1"/>
  <c r="E127" i="4"/>
  <c r="E128" i="4" s="1"/>
  <c r="I45" i="4"/>
  <c r="G129" i="4"/>
  <c r="G130" i="4" s="1"/>
  <c r="B129" i="4"/>
  <c r="B130" i="4" s="1"/>
  <c r="F129" i="4"/>
  <c r="F130" i="4" s="1"/>
  <c r="D113" i="4"/>
  <c r="D114" i="4" s="1"/>
  <c r="I111" i="4"/>
  <c r="D97" i="4"/>
  <c r="D98" i="4" s="1"/>
  <c r="C81" i="4"/>
  <c r="C82" i="4" s="1"/>
  <c r="B81" i="4"/>
  <c r="B82" i="4" s="1"/>
  <c r="F81" i="4"/>
  <c r="F82" i="4" s="1"/>
  <c r="G65" i="4"/>
  <c r="G66" i="4" s="1"/>
  <c r="I63" i="4"/>
  <c r="F65" i="4"/>
  <c r="F66" i="4" s="1"/>
  <c r="B65" i="4"/>
  <c r="B66" i="4" s="1"/>
  <c r="C65" i="4"/>
  <c r="C66" i="4" s="1"/>
  <c r="D65" i="4"/>
  <c r="D66" i="4" s="1"/>
  <c r="D49" i="4"/>
  <c r="D50" i="4" s="1"/>
  <c r="C49" i="4" l="1"/>
  <c r="C50" i="4" s="1"/>
  <c r="B15" i="4"/>
  <c r="E15" i="4"/>
  <c r="E16" i="4" s="1"/>
  <c r="B49" i="4"/>
  <c r="B50" i="4" s="1"/>
  <c r="B51" i="4" s="1"/>
  <c r="B52" i="4" s="1"/>
  <c r="I95" i="4"/>
  <c r="I127" i="4"/>
  <c r="D15" i="4"/>
  <c r="D16" i="4" s="1"/>
  <c r="F15" i="4"/>
  <c r="F16" i="4" s="1"/>
  <c r="G81" i="4"/>
  <c r="G82" i="4" s="1"/>
  <c r="C129" i="4"/>
  <c r="C130" i="4" s="1"/>
  <c r="B31" i="4"/>
  <c r="E31" i="4"/>
  <c r="E32" i="4" s="1"/>
  <c r="D31" i="4"/>
  <c r="D32" i="4" s="1"/>
  <c r="C31" i="4"/>
  <c r="C32" i="4" s="1"/>
  <c r="G31" i="4"/>
  <c r="G32" i="4" s="1"/>
  <c r="G15" i="4"/>
  <c r="G16" i="4" s="1"/>
  <c r="C15" i="4"/>
  <c r="C16" i="4" s="1"/>
  <c r="I47" i="4"/>
  <c r="G49" i="4"/>
  <c r="G50" i="4" s="1"/>
  <c r="D129" i="4"/>
  <c r="D130" i="4" s="1"/>
  <c r="I79" i="4"/>
  <c r="D131" i="4"/>
  <c r="D132" i="4" s="1"/>
  <c r="I129" i="4"/>
  <c r="C113" i="4"/>
  <c r="C114" i="4" s="1"/>
  <c r="G113" i="4"/>
  <c r="G114" i="4" s="1"/>
  <c r="B113" i="4"/>
  <c r="B114" i="4" s="1"/>
  <c r="F113" i="4"/>
  <c r="F114" i="4" s="1"/>
  <c r="E113" i="4"/>
  <c r="E114" i="4" s="1"/>
  <c r="G97" i="4"/>
  <c r="G98" i="4" s="1"/>
  <c r="C97" i="4"/>
  <c r="C98" i="4" s="1"/>
  <c r="B97" i="4"/>
  <c r="B98" i="4" s="1"/>
  <c r="E97" i="4"/>
  <c r="E98" i="4" s="1"/>
  <c r="F97" i="4"/>
  <c r="F98" i="4" s="1"/>
  <c r="F83" i="4"/>
  <c r="F84" i="4" s="1"/>
  <c r="G83" i="4"/>
  <c r="G84" i="4" s="1"/>
  <c r="C83" i="4"/>
  <c r="C84" i="4" s="1"/>
  <c r="E83" i="4"/>
  <c r="E84" i="4" s="1"/>
  <c r="D83" i="4"/>
  <c r="D84" i="4" s="1"/>
  <c r="I81" i="4"/>
  <c r="B83" i="4"/>
  <c r="B84" i="4" s="1"/>
  <c r="I65" i="4"/>
  <c r="C67" i="4"/>
  <c r="C68" i="4" s="1"/>
  <c r="E51" i="4"/>
  <c r="E52" i="4" s="1"/>
  <c r="C51" i="4"/>
  <c r="C52" i="4" s="1"/>
  <c r="I49" i="4"/>
  <c r="D51" i="4" l="1"/>
  <c r="D52" i="4" s="1"/>
  <c r="G51" i="4"/>
  <c r="G52" i="4" s="1"/>
  <c r="B32" i="4"/>
  <c r="C33" i="4" s="1"/>
  <c r="C34" i="4" s="1"/>
  <c r="I31" i="4"/>
  <c r="B16" i="4"/>
  <c r="B17" i="4" s="1"/>
  <c r="I15" i="4"/>
  <c r="F51" i="4"/>
  <c r="F52" i="4" s="1"/>
  <c r="C17" i="4"/>
  <c r="C18" i="4" s="1"/>
  <c r="G17" i="4"/>
  <c r="G18" i="4" s="1"/>
  <c r="F17" i="4"/>
  <c r="F18" i="4" s="1"/>
  <c r="B131" i="4"/>
  <c r="B132" i="4" s="1"/>
  <c r="C131" i="4"/>
  <c r="C132" i="4" s="1"/>
  <c r="G131" i="4"/>
  <c r="G132" i="4" s="1"/>
  <c r="F131" i="4"/>
  <c r="F132" i="4" s="1"/>
  <c r="E131" i="4"/>
  <c r="E132" i="4" s="1"/>
  <c r="F115" i="4"/>
  <c r="F116" i="4" s="1"/>
  <c r="I113" i="4"/>
  <c r="I97" i="4"/>
  <c r="I83" i="4"/>
  <c r="D85" i="4"/>
  <c r="D86" i="4" s="1"/>
  <c r="E85" i="4"/>
  <c r="E86" i="4" s="1"/>
  <c r="B67" i="4"/>
  <c r="B68" i="4" s="1"/>
  <c r="G67" i="4"/>
  <c r="G68" i="4" s="1"/>
  <c r="E67" i="4"/>
  <c r="E68" i="4" s="1"/>
  <c r="F67" i="4"/>
  <c r="F68" i="4" s="1"/>
  <c r="D67" i="4"/>
  <c r="D68" i="4" s="1"/>
  <c r="E33" i="4" l="1"/>
  <c r="E34" i="4" s="1"/>
  <c r="D33" i="4"/>
  <c r="D34" i="4" s="1"/>
  <c r="B18" i="4"/>
  <c r="G19" i="4"/>
  <c r="G20" i="4" s="1"/>
  <c r="G33" i="4"/>
  <c r="G34" i="4" s="1"/>
  <c r="B33" i="4"/>
  <c r="F33" i="4"/>
  <c r="F34" i="4" s="1"/>
  <c r="I51" i="4"/>
  <c r="E17" i="4"/>
  <c r="E18" i="4" s="1"/>
  <c r="E19" i="4" s="1"/>
  <c r="E20" i="4" s="1"/>
  <c r="D17" i="4"/>
  <c r="D18" i="4" s="1"/>
  <c r="E133" i="4"/>
  <c r="E134" i="4" s="1"/>
  <c r="I131" i="4"/>
  <c r="B115" i="4"/>
  <c r="B116" i="4" s="1"/>
  <c r="C115" i="4"/>
  <c r="C116" i="4" s="1"/>
  <c r="D115" i="4"/>
  <c r="D116" i="4" s="1"/>
  <c r="G115" i="4"/>
  <c r="G116" i="4" s="1"/>
  <c r="E115" i="4"/>
  <c r="E116" i="4" s="1"/>
  <c r="B99" i="4"/>
  <c r="B100" i="4" s="1"/>
  <c r="D99" i="4"/>
  <c r="D100" i="4" s="1"/>
  <c r="C99" i="4"/>
  <c r="C100" i="4" s="1"/>
  <c r="G99" i="4"/>
  <c r="G100" i="4" s="1"/>
  <c r="E99" i="4"/>
  <c r="E100" i="4" s="1"/>
  <c r="F99" i="4"/>
  <c r="F100" i="4" s="1"/>
  <c r="B85" i="4"/>
  <c r="B86" i="4" s="1"/>
  <c r="C85" i="4"/>
  <c r="C86" i="4" s="1"/>
  <c r="G85" i="4"/>
  <c r="G86" i="4" s="1"/>
  <c r="F85" i="4"/>
  <c r="F86" i="4" s="1"/>
  <c r="I67" i="4"/>
  <c r="F69" i="4"/>
  <c r="F70" i="4" s="1"/>
  <c r="B53" i="4"/>
  <c r="B54" i="4" s="1"/>
  <c r="G53" i="4"/>
  <c r="G54" i="4" s="1"/>
  <c r="E53" i="4"/>
  <c r="E54" i="4" s="1"/>
  <c r="D53" i="4"/>
  <c r="D54" i="4" s="1"/>
  <c r="F53" i="4"/>
  <c r="F54" i="4" s="1"/>
  <c r="C53" i="4"/>
  <c r="C54" i="4" s="1"/>
  <c r="I17" i="4" l="1"/>
  <c r="D19" i="4"/>
  <c r="D20" i="4" s="1"/>
  <c r="B19" i="4"/>
  <c r="F19" i="4"/>
  <c r="F20" i="4" s="1"/>
  <c r="F35" i="4"/>
  <c r="F36" i="4" s="1"/>
  <c r="E35" i="4"/>
  <c r="B34" i="4"/>
  <c r="I33" i="4"/>
  <c r="C19" i="4"/>
  <c r="C20" i="4" s="1"/>
  <c r="D35" i="4"/>
  <c r="D36" i="4" s="1"/>
  <c r="G35" i="4"/>
  <c r="G36" i="4" s="1"/>
  <c r="B133" i="4"/>
  <c r="B134" i="4" s="1"/>
  <c r="D133" i="4"/>
  <c r="D134" i="4" s="1"/>
  <c r="F133" i="4"/>
  <c r="F134" i="4" s="1"/>
  <c r="C133" i="4"/>
  <c r="C134" i="4" s="1"/>
  <c r="G133" i="4"/>
  <c r="G134" i="4" s="1"/>
  <c r="I115" i="4"/>
  <c r="C117" i="4"/>
  <c r="C118" i="4" s="1"/>
  <c r="I99" i="4"/>
  <c r="B101" i="4"/>
  <c r="B102" i="4" s="1"/>
  <c r="C87" i="4"/>
  <c r="C88" i="4" s="1"/>
  <c r="I85" i="4"/>
  <c r="E69" i="4"/>
  <c r="E70" i="4" s="1"/>
  <c r="B69" i="4"/>
  <c r="B70" i="4" s="1"/>
  <c r="C69" i="4"/>
  <c r="C70" i="4" s="1"/>
  <c r="G69" i="4"/>
  <c r="G70" i="4" s="1"/>
  <c r="D69" i="4"/>
  <c r="D70" i="4" s="1"/>
  <c r="B55" i="4"/>
  <c r="B56" i="4" s="1"/>
  <c r="I53" i="4"/>
  <c r="E36" i="4" l="1"/>
  <c r="I19" i="4"/>
  <c r="B20" i="4"/>
  <c r="F21" i="4" s="1"/>
  <c r="F22" i="4" s="1"/>
  <c r="D21" i="4"/>
  <c r="D22" i="4" s="1"/>
  <c r="B35" i="4"/>
  <c r="C35" i="4"/>
  <c r="C36" i="4" s="1"/>
  <c r="I133" i="4"/>
  <c r="D135" i="4"/>
  <c r="D136" i="4" s="1"/>
  <c r="D117" i="4"/>
  <c r="D118" i="4" s="1"/>
  <c r="B117" i="4"/>
  <c r="B118" i="4" s="1"/>
  <c r="F117" i="4"/>
  <c r="F118" i="4" s="1"/>
  <c r="E117" i="4"/>
  <c r="E118" i="4" s="1"/>
  <c r="G117" i="4"/>
  <c r="G118" i="4" s="1"/>
  <c r="D101" i="4"/>
  <c r="D102" i="4" s="1"/>
  <c r="G101" i="4"/>
  <c r="G102" i="4" s="1"/>
  <c r="C101" i="4"/>
  <c r="C102" i="4" s="1"/>
  <c r="E101" i="4"/>
  <c r="E102" i="4" s="1"/>
  <c r="F101" i="4"/>
  <c r="F102" i="4" s="1"/>
  <c r="G87" i="4"/>
  <c r="G88" i="4" s="1"/>
  <c r="B87" i="4"/>
  <c r="B88" i="4" s="1"/>
  <c r="E87" i="4"/>
  <c r="E88" i="4" s="1"/>
  <c r="D87" i="4"/>
  <c r="D88" i="4" s="1"/>
  <c r="F87" i="4"/>
  <c r="F88" i="4" s="1"/>
  <c r="G71" i="4"/>
  <c r="G72" i="4" s="1"/>
  <c r="I69" i="4"/>
  <c r="E55" i="4"/>
  <c r="E56" i="4" s="1"/>
  <c r="D55" i="4"/>
  <c r="D56" i="4" s="1"/>
  <c r="G55" i="4"/>
  <c r="G56" i="4" s="1"/>
  <c r="F55" i="4"/>
  <c r="F56" i="4" s="1"/>
  <c r="C55" i="4"/>
  <c r="C56" i="4" s="1"/>
  <c r="B36" i="4" l="1"/>
  <c r="E37" i="4" s="1"/>
  <c r="E38" i="4" s="1"/>
  <c r="I35" i="4"/>
  <c r="C21" i="4"/>
  <c r="C22" i="4" s="1"/>
  <c r="B21" i="4"/>
  <c r="G21" i="4"/>
  <c r="G22" i="4" s="1"/>
  <c r="E21" i="4"/>
  <c r="E22" i="4" s="1"/>
  <c r="B135" i="4"/>
  <c r="B136" i="4" s="1"/>
  <c r="E135" i="4"/>
  <c r="E136" i="4" s="1"/>
  <c r="F135" i="4"/>
  <c r="F136" i="4" s="1"/>
  <c r="G135" i="4"/>
  <c r="G136" i="4" s="1"/>
  <c r="C135" i="4"/>
  <c r="C136" i="4" s="1"/>
  <c r="E119" i="4"/>
  <c r="E120" i="4" s="1"/>
  <c r="I117" i="4"/>
  <c r="G103" i="4"/>
  <c r="G104" i="4" s="1"/>
  <c r="E103" i="4"/>
  <c r="E104" i="4" s="1"/>
  <c r="C103" i="4"/>
  <c r="C104" i="4" s="1"/>
  <c r="I101" i="4"/>
  <c r="F103" i="4"/>
  <c r="F104" i="4" s="1"/>
  <c r="B103" i="4"/>
  <c r="B104" i="4" s="1"/>
  <c r="D103" i="4"/>
  <c r="D104" i="4" s="1"/>
  <c r="D89" i="4"/>
  <c r="I87" i="4"/>
  <c r="B71" i="4"/>
  <c r="B72" i="4" s="1"/>
  <c r="F71" i="4"/>
  <c r="F72" i="4" s="1"/>
  <c r="C71" i="4"/>
  <c r="C72" i="4" s="1"/>
  <c r="E71" i="4"/>
  <c r="E72" i="4" s="1"/>
  <c r="D71" i="4"/>
  <c r="D72" i="4" s="1"/>
  <c r="F57" i="4"/>
  <c r="B57" i="4"/>
  <c r="C57" i="4"/>
  <c r="D57" i="4"/>
  <c r="G57" i="4"/>
  <c r="I55" i="4"/>
  <c r="E57" i="4"/>
  <c r="I21" i="4" l="1"/>
  <c r="B22" i="4"/>
  <c r="B37" i="4"/>
  <c r="G37" i="4"/>
  <c r="G38" i="4" s="1"/>
  <c r="F37" i="4"/>
  <c r="F38" i="4" s="1"/>
  <c r="D37" i="4"/>
  <c r="D38" i="4" s="1"/>
  <c r="C37" i="4"/>
  <c r="C38" i="4" s="1"/>
  <c r="F137" i="4"/>
  <c r="I135" i="4"/>
  <c r="F119" i="4"/>
  <c r="F120" i="4" s="1"/>
  <c r="D119" i="4"/>
  <c r="D120" i="4" s="1"/>
  <c r="B119" i="4"/>
  <c r="B120" i="4" s="1"/>
  <c r="C119" i="4"/>
  <c r="C120" i="4" s="1"/>
  <c r="G119" i="4"/>
  <c r="G120" i="4" s="1"/>
  <c r="F105" i="4"/>
  <c r="I103" i="4"/>
  <c r="E105" i="4"/>
  <c r="E89" i="4"/>
  <c r="B89" i="4"/>
  <c r="G89" i="4"/>
  <c r="C89" i="4"/>
  <c r="F89" i="4"/>
  <c r="D73" i="4"/>
  <c r="I71" i="4"/>
  <c r="I57" i="4"/>
  <c r="B38" i="4" l="1"/>
  <c r="I37" i="4"/>
  <c r="D39" i="4"/>
  <c r="D40" i="4" s="1"/>
  <c r="E23" i="4"/>
  <c r="E24" i="4" s="1"/>
  <c r="B23" i="4"/>
  <c r="F23" i="4"/>
  <c r="F24" i="4" s="1"/>
  <c r="D23" i="4"/>
  <c r="D24" i="4" s="1"/>
  <c r="G23" i="4"/>
  <c r="G24" i="4" s="1"/>
  <c r="C23" i="4"/>
  <c r="C24" i="4" s="1"/>
  <c r="C39" i="4"/>
  <c r="C40" i="4" s="1"/>
  <c r="E137" i="4"/>
  <c r="C137" i="4"/>
  <c r="B137" i="4"/>
  <c r="D137" i="4"/>
  <c r="G137" i="4"/>
  <c r="C121" i="4"/>
  <c r="I119" i="4"/>
  <c r="C105" i="4"/>
  <c r="B105" i="4"/>
  <c r="G105" i="4"/>
  <c r="D105" i="4"/>
  <c r="I89" i="4"/>
  <c r="B73" i="4"/>
  <c r="G73" i="4"/>
  <c r="C73" i="4"/>
  <c r="F73" i="4"/>
  <c r="E73" i="4"/>
  <c r="C25" i="4" l="1"/>
  <c r="G25" i="4"/>
  <c r="B39" i="4"/>
  <c r="E39" i="4"/>
  <c r="E40" i="4" s="1"/>
  <c r="D25" i="4"/>
  <c r="G39" i="4"/>
  <c r="G40" i="4" s="1"/>
  <c r="B24" i="4"/>
  <c r="B25" i="4" s="1"/>
  <c r="I23" i="4"/>
  <c r="F39" i="4"/>
  <c r="F40" i="4" s="1"/>
  <c r="I137" i="4"/>
  <c r="B121" i="4"/>
  <c r="F121" i="4"/>
  <c r="D121" i="4"/>
  <c r="E121" i="4"/>
  <c r="G121" i="4"/>
  <c r="I105" i="4"/>
  <c r="I73" i="4"/>
  <c r="G41" i="4" l="1"/>
  <c r="G139" i="4" s="1"/>
  <c r="E41" i="4"/>
  <c r="E139" i="4" s="1"/>
  <c r="F25" i="4"/>
  <c r="B40" i="4"/>
  <c r="I39" i="4"/>
  <c r="E25" i="4"/>
  <c r="I25" i="4" s="1"/>
  <c r="I121" i="4"/>
  <c r="B41" i="4" l="1"/>
  <c r="D41" i="4"/>
  <c r="D139" i="4" s="1"/>
  <c r="C41" i="4"/>
  <c r="C139" i="4" s="1"/>
  <c r="F41" i="4"/>
  <c r="F139" i="4" s="1"/>
  <c r="I41" i="4" l="1"/>
  <c r="I139" i="4" s="1"/>
  <c r="B139" i="4"/>
</calcChain>
</file>

<file path=xl/sharedStrings.xml><?xml version="1.0" encoding="utf-8"?>
<sst xmlns="http://schemas.openxmlformats.org/spreadsheetml/2006/main" count="868" uniqueCount="135">
  <si>
    <t>SNP</t>
  </si>
  <si>
    <t>CON</t>
  </si>
  <si>
    <t>LAB</t>
  </si>
  <si>
    <t>GRN</t>
  </si>
  <si>
    <t>LD</t>
  </si>
  <si>
    <t>ALB</t>
  </si>
  <si>
    <t>OTH</t>
  </si>
  <si>
    <t>TOTAL</t>
  </si>
  <si>
    <t>CONSTITUENCY</t>
  </si>
  <si>
    <t>REGION</t>
  </si>
  <si>
    <t>Almond Valley</t>
  </si>
  <si>
    <t>Bathgate</t>
  </si>
  <si>
    <t>Coatbridge and Chryston</t>
  </si>
  <si>
    <t>Cumbernauld and Kilsyth</t>
  </si>
  <si>
    <t>Falkirk East and Linlithgow</t>
  </si>
  <si>
    <t>Falkirk West</t>
  </si>
  <si>
    <t>Motherwell and Wishaw</t>
  </si>
  <si>
    <t>Uddingston and Bellshill</t>
  </si>
  <si>
    <t>Central and Lothians West</t>
  </si>
  <si>
    <t>East Lothian Coast and Lammermuirs</t>
  </si>
  <si>
    <t>Edinburgh Central</t>
  </si>
  <si>
    <t>Edinburgh Eastern, Musselburgh and Tranent</t>
  </si>
  <si>
    <t>Edinburgh North Eastern and Leith</t>
  </si>
  <si>
    <t>Edinburgh North Western</t>
  </si>
  <si>
    <t>Edinburgh Northern</t>
  </si>
  <si>
    <t>Edinburgh South Western</t>
  </si>
  <si>
    <t>Edinburgh Southern</t>
  </si>
  <si>
    <t>Midlothian North</t>
  </si>
  <si>
    <t>Edinburgh and Lothians East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</si>
  <si>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</si>
  <si>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</si>
  <si>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</si>
  <si>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</si>
  <si>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</si>
  <si>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</si>
  <si>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</si>
  <si>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Glasgow</t>
  </si>
  <si>
    <t>Argyll and Bute</t>
  </si>
  <si>
    <t>Caithness, Sutherland and Ross</t>
  </si>
  <si>
    <t>Na h-Eileanan an Iar</t>
  </si>
  <si>
    <t>Inverness and Nairn</t>
  </si>
  <si>
    <t>Moray</t>
  </si>
  <si>
    <t>Orkney Islands</t>
  </si>
  <si>
    <t>Shetland Islands</t>
  </si>
  <si>
    <t>Skye, Lochaber and Badenoch</t>
  </si>
  <si>
    <t>Highlands and Islands</t>
  </si>
  <si>
    <t>Clackmannanshire and Dunblane</t>
  </si>
  <si>
    <t>Cowdenbeath</t>
  </si>
  <si>
    <t>Dunfermline</t>
  </si>
  <si>
    <t>Kirkcaldy</t>
  </si>
  <si>
    <t>Mid Fife and Glenrothes</t>
  </si>
  <si>
    <t>Perthshire North</t>
  </si>
  <si>
    <t>Perthshire South and Kinross-shire</t>
  </si>
  <si>
    <t>Stirling</t>
  </si>
  <si>
    <t>Mid Scotland and Fife</t>
  </si>
  <si>
    <t>Aberdeen Central</t>
  </si>
  <si>
    <t>Aberdeen Donside</t>
  </si>
  <si>
    <t>Aberdeenshire East</t>
  </si>
  <si>
    <t>Aberdeenshire West</t>
  </si>
  <si>
    <t>Angus North and Mearns</t>
  </si>
  <si>
    <t>Angus South</t>
  </si>
  <si>
    <t>Banffshire and Buchan Coast</t>
  </si>
  <si>
    <t>Dundee City East</t>
  </si>
  <si>
    <t>Dundee City West</t>
  </si>
  <si>
    <t>North East Scotland</t>
  </si>
  <si>
    <t>Ayr</t>
  </si>
  <si>
    <t>Carrick, Cumnock and Doon Valley</t>
  </si>
  <si>
    <t>Clydesdale</t>
  </si>
  <si>
    <t>Dumfriesshire</t>
  </si>
  <si>
    <t>East Kilbride</t>
  </si>
  <si>
    <t>Ettrick, Roxburgh and Berwickshire</t>
  </si>
  <si>
    <t>Galloway and West Dumfries</t>
  </si>
  <si>
    <t>Hamilton, Larkhall and Stonehouse</t>
  </si>
  <si>
    <t>Kilmarnock and Irvine Valley</t>
  </si>
  <si>
    <t>Midlothian South, Tweeddale and Lauderdale</t>
  </si>
  <si>
    <t>South Scotland</t>
  </si>
  <si>
    <t>Clydebank and Milngavie</t>
  </si>
  <si>
    <t>Cunninghame North</t>
  </si>
  <si>
    <t>Cunninghame South</t>
  </si>
  <si>
    <t>Dumbarton</t>
  </si>
  <si>
    <t>Eastwood</t>
  </si>
  <si>
    <t>Inverclyde</t>
  </si>
  <si>
    <t>Paisley</t>
  </si>
  <si>
    <t>Renfrewshire North and Cardonald</t>
  </si>
  <si>
    <t>Renfrewshire West and Levern Valley</t>
  </si>
  <si>
    <t>Strathkelvin and Bearsden</t>
  </si>
  <si>
    <t>West Scotland</t>
  </si>
  <si>
    <t>SCOTLAND TOTAL</t>
  </si>
  <si>
    <t>Airdrie</t>
  </si>
  <si>
    <t>Aberdeen Deeside and North Kincardine</t>
  </si>
  <si>
    <t>Fife North East</t>
  </si>
  <si>
    <t>Aidrie</t>
  </si>
  <si>
    <t>Region</t>
  </si>
  <si>
    <t>Constituencies Won</t>
  </si>
  <si>
    <t>Round 1</t>
  </si>
  <si>
    <t>Seats after Round 1</t>
  </si>
  <si>
    <t>Round 2</t>
  </si>
  <si>
    <t>Seats after Round 2</t>
  </si>
  <si>
    <t>Round 3</t>
  </si>
  <si>
    <t>Round 4</t>
  </si>
  <si>
    <t>Round 5</t>
  </si>
  <si>
    <t>Round 6</t>
  </si>
  <si>
    <t>Round 7</t>
  </si>
  <si>
    <t>Final Seat Allocations</t>
  </si>
  <si>
    <t>Seats after Round 3</t>
  </si>
  <si>
    <t>Seats after Round 4</t>
  </si>
  <si>
    <t>Seats after Round 5</t>
  </si>
  <si>
    <t>Seats after Round 6</t>
  </si>
  <si>
    <t>Seats: Edinburgh and Lothians East</t>
  </si>
  <si>
    <t>Seats: Central and Lothians West</t>
  </si>
  <si>
    <t>Seats: Glasgow</t>
  </si>
  <si>
    <t>Seats: Highlands and Islands</t>
  </si>
  <si>
    <t>Seats: Mid Scotland and Fife</t>
  </si>
  <si>
    <t>Seats: North East Scotland</t>
  </si>
  <si>
    <t>Seats: South Scotland</t>
  </si>
  <si>
    <t>Seats: West Scotland</t>
  </si>
  <si>
    <t>LEAD</t>
  </si>
  <si>
    <t>Rutherglen and Cambuslang</t>
  </si>
  <si>
    <t>WIN</t>
  </si>
  <si>
    <t>SNP_V</t>
  </si>
  <si>
    <t>CON_V</t>
  </si>
  <si>
    <t>LAB_V</t>
  </si>
  <si>
    <t>GRN_V</t>
  </si>
  <si>
    <t>LD_V</t>
  </si>
  <si>
    <t>OTH_V</t>
  </si>
  <si>
    <t>TOTAL_V</t>
  </si>
  <si>
    <t>SNP_PCT</t>
  </si>
  <si>
    <t>CON_PCT</t>
  </si>
  <si>
    <t>LAB_PCT</t>
  </si>
  <si>
    <t>GRN_PCT</t>
  </si>
  <si>
    <t>LD_PCT</t>
  </si>
  <si>
    <t>OTH_PCT</t>
  </si>
  <si>
    <t>ALB_PCT</t>
  </si>
  <si>
    <t>ALB_V</t>
  </si>
  <si>
    <t>NOTE: THIS PAGE IS PROVIDED EXCLUSIVELY FOR FUN AND INFORMATION AND APPLIES THE NOTIONALS PROCESS TO ESTIMATE GREEN SHARES IN 2021 HAD THEY CONTESTED EVERY CONSTITUENCY https://ballotbox.scot/what-if-green-constituencies/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</si>
</sst>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Aileron Heavy"/>
      <family val="2"/>
      <scheme val="minor"/>
    </font>
    <font>
      <sz val="11"/>
      <color theme="0"/>
      <name val="Aileron Heavy"/>
      <family val="2"/>
      <scheme val="minor"/>
    </font>
    <font>
      <sz val="8"/>
      <name val="Aileron Heavy"/>
      <family val="2"/>
      <scheme val="minor"/>
    </font>
    <font>
      <sz val="11"/>
      <color theme="1"/>
      <name val="Aileron Heavy"/>
      <family val="2"/>
      <scheme val="minor"/>
    </font>
    <font>
      <sz val="11"/>
      <color rgb="FFFF0000"/>
      <name val="Aileron Heavy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BDD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164" fontId="0" fillId="10" borderId="1" xfId="0" applyNumberFormat="1" applyFill="1" applyBorder="1"/>
    <xf numFmtId="164" fontId="0" fillId="11" borderId="1" xfId="0" applyNumberFormat="1" applyFill="1" applyBorder="1"/>
    <xf numFmtId="164" fontId="0" fillId="12" borderId="1" xfId="0" applyNumberFormat="1" applyFill="1" applyBorder="1"/>
    <xf numFmtId="164" fontId="0" fillId="13" borderId="1" xfId="0" applyNumberFormat="1" applyFill="1" applyBorder="1"/>
    <xf numFmtId="164" fontId="0" fillId="14" borderId="1" xfId="0" applyNumberFormat="1" applyFill="1" applyBorder="1"/>
    <xf numFmtId="164" fontId="0" fillId="15" borderId="1" xfId="0" applyNumberFormat="1" applyFill="1" applyBorder="1"/>
    <xf numFmtId="165" fontId="0" fillId="0" borderId="0" xfId="1" applyNumberFormat="1" applyFont="1"/>
    <xf numFmtId="165" fontId="0" fillId="10" borderId="1" xfId="1" applyNumberFormat="1" applyFont="1" applyFill="1" applyBorder="1"/>
    <xf numFmtId="165" fontId="0" fillId="11" borderId="1" xfId="1" applyNumberFormat="1" applyFont="1" applyFill="1" applyBorder="1"/>
    <xf numFmtId="165" fontId="0" fillId="12" borderId="1" xfId="1" applyNumberFormat="1" applyFont="1" applyFill="1" applyBorder="1"/>
    <xf numFmtId="165" fontId="0" fillId="13" borderId="1" xfId="1" applyNumberFormat="1" applyFont="1" applyFill="1" applyBorder="1"/>
    <xf numFmtId="165" fontId="0" fillId="14" borderId="1" xfId="1" applyNumberFormat="1" applyFont="1" applyFill="1" applyBorder="1"/>
    <xf numFmtId="165" fontId="0" fillId="15" borderId="1" xfId="1" applyNumberFormat="1" applyFont="1" applyFill="1" applyBorder="1"/>
    <xf numFmtId="0" fontId="0" fillId="0" borderId="1" xfId="0" applyBorder="1" applyAlignment="1">
      <alignment horizontal="center"/>
    </xf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BDDF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allot Box Scotland">
  <a:themeElements>
    <a:clrScheme name="Custom 24">
      <a:dk1>
        <a:sysClr val="windowText" lastClr="000000"/>
      </a:dk1>
      <a:lt1>
        <a:sysClr val="window" lastClr="FFFFFF"/>
      </a:lt1>
      <a:dk2>
        <a:srgbClr val="683B7D"/>
      </a:dk2>
      <a:lt2>
        <a:srgbClr val="DEDEDE"/>
      </a:lt2>
      <a:accent1>
        <a:srgbClr val="FEF988"/>
      </a:accent1>
      <a:accent2>
        <a:srgbClr val="0088DD"/>
      </a:accent2>
      <a:accent3>
        <a:srgbClr val="DD1F19"/>
      </a:accent3>
      <a:accent4>
        <a:srgbClr val="43B020"/>
      </a:accent4>
      <a:accent5>
        <a:srgbClr val="FAA713"/>
      </a:accent5>
      <a:accent6>
        <a:srgbClr val="12C6CF"/>
      </a:accent6>
      <a:hlink>
        <a:srgbClr val="0000FF"/>
      </a:hlink>
      <a:folHlink>
        <a:srgbClr val="800080"/>
      </a:folHlink>
    </a:clrScheme>
    <a:fontScheme name="Custom 2">
      <a:majorFont>
        <a:latin typeface="Aileron Heavy"/>
        <a:ea typeface=""/>
        <a:cs typeface=""/>
      </a:majorFont>
      <a:minorFont>
        <a:latin typeface="Aileron Heavy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560-888A-4143-883C-53B9D9EB1DE0}">
  <dimension ref="A1:P75"/>
  <sheetViews>
    <sheetView workbookViewId="0">
      <selection activeCell="J1" sqref="J1:J1048576"/>
    </sheetView>
  </sheetViews>
  <sheetFormatPr defaultRowHeight="14.25" x14ac:dyDescent="0.2"/>
  <cols>
    <col min="1" max="1" width="34.5" bestFit="1" customWidth="1"/>
    <col min="2" max="2" width="22" bestFit="1" customWidth="1"/>
    <col min="10" max="10" width="4.3984375" bestFit="1" customWidth="1"/>
  </cols>
  <sheetData>
    <row r="1" spans="1:16" x14ac:dyDescent="0.2">
      <c r="A1" s="1" t="s">
        <v>8</v>
      </c>
      <c r="B1" s="1" t="s">
        <v>9</v>
      </c>
      <c r="C1" s="2" t="s">
        <v>119</v>
      </c>
      <c r="D1" s="3" t="s">
        <v>120</v>
      </c>
      <c r="E1" s="4" t="s">
        <v>121</v>
      </c>
      <c r="F1" s="5" t="s">
        <v>122</v>
      </c>
      <c r="G1" s="6" t="s">
        <v>123</v>
      </c>
      <c r="H1" s="8" t="s">
        <v>124</v>
      </c>
      <c r="I1" s="9" t="s">
        <v>125</v>
      </c>
      <c r="J1" t="s">
        <v>118</v>
      </c>
      <c r="K1" s="2" t="s">
        <v>126</v>
      </c>
      <c r="L1" s="3" t="s">
        <v>127</v>
      </c>
      <c r="M1" s="4" t="s">
        <v>128</v>
      </c>
      <c r="N1" s="5" t="s">
        <v>129</v>
      </c>
      <c r="O1" s="6" t="s">
        <v>130</v>
      </c>
      <c r="P1" s="8" t="s">
        <v>131</v>
      </c>
    </row>
    <row r="2" spans="1:16" x14ac:dyDescent="0.2">
      <c r="A2" s="1" t="s">
        <v>88</v>
      </c>
      <c r="B2" s="1" t="s">
        <v>18</v>
      </c>
      <c r="C2" s="10">
        <v>16139</v>
      </c>
      <c r="D2" s="11">
        <v>4422</v>
      </c>
      <c r="E2" s="12">
        <v>10671</v>
      </c>
      <c r="F2" s="13">
        <v>0</v>
      </c>
      <c r="G2" s="14">
        <v>562</v>
      </c>
      <c r="H2" s="1">
        <v>132</v>
      </c>
      <c r="I2" s="1">
        <v>31926</v>
      </c>
      <c r="J2" t="s">
        <v>0</v>
      </c>
      <c r="K2" s="23">
        <f>(C2/$I2)</f>
        <v>0.50551274823028258</v>
      </c>
      <c r="L2" s="24">
        <f t="shared" ref="L2:L65" si="0">(D2/$I2)</f>
        <v>0.13850779928584853</v>
      </c>
      <c r="M2" s="25">
        <f t="shared" ref="M2:M65" si="1">(E2/$I2)</f>
        <v>0.33424168389400488</v>
      </c>
      <c r="N2" s="26">
        <f t="shared" ref="N2:N65" si="2">(F2/$I2)</f>
        <v>0</v>
      </c>
      <c r="O2" s="27">
        <f t="shared" ref="O2:O65" si="3">(G2/$I2)</f>
        <v>1.7603207417152163E-2</v>
      </c>
      <c r="P2" s="22">
        <f t="shared" ref="P2:P65" si="4">(H2/$I2)</f>
        <v>4.1345611727118961E-3</v>
      </c>
    </row>
    <row r="3" spans="1:16" x14ac:dyDescent="0.2">
      <c r="A3" s="1" t="s">
        <v>10</v>
      </c>
      <c r="B3" s="1" t="s">
        <v>18</v>
      </c>
      <c r="C3" s="10">
        <v>22327</v>
      </c>
      <c r="D3" s="11">
        <v>6738</v>
      </c>
      <c r="E3" s="12">
        <v>10306</v>
      </c>
      <c r="F3" s="13">
        <v>0</v>
      </c>
      <c r="G3" s="14">
        <v>1579</v>
      </c>
      <c r="H3" s="1">
        <v>0</v>
      </c>
      <c r="I3" s="1">
        <v>40950</v>
      </c>
      <c r="J3" t="s">
        <v>0</v>
      </c>
      <c r="K3" s="23">
        <f t="shared" ref="K3:K66" si="5">(C3/$I3)</f>
        <v>0.54522588522588522</v>
      </c>
      <c r="L3" s="24">
        <f t="shared" si="0"/>
        <v>0.16454212454212455</v>
      </c>
      <c r="M3" s="25">
        <f t="shared" si="1"/>
        <v>0.25167277167277169</v>
      </c>
      <c r="N3" s="26">
        <f t="shared" si="2"/>
        <v>0</v>
      </c>
      <c r="O3" s="27">
        <f t="shared" si="3"/>
        <v>3.855921855921856E-2</v>
      </c>
      <c r="P3" s="22">
        <f t="shared" si="4"/>
        <v>0</v>
      </c>
    </row>
    <row r="4" spans="1:16" x14ac:dyDescent="0.2">
      <c r="A4" s="1" t="s">
        <v>11</v>
      </c>
      <c r="B4" s="1" t="s">
        <v>18</v>
      </c>
      <c r="C4" s="10">
        <v>19481</v>
      </c>
      <c r="D4" s="11">
        <v>7333</v>
      </c>
      <c r="E4" s="12">
        <v>11014</v>
      </c>
      <c r="F4" s="13">
        <v>0</v>
      </c>
      <c r="G4" s="14">
        <v>691</v>
      </c>
      <c r="H4" s="1">
        <v>0</v>
      </c>
      <c r="I4" s="1">
        <v>38519</v>
      </c>
      <c r="J4" t="s">
        <v>0</v>
      </c>
      <c r="K4" s="23">
        <f t="shared" si="5"/>
        <v>0.50575040888911971</v>
      </c>
      <c r="L4" s="24">
        <f t="shared" si="0"/>
        <v>0.19037358186868819</v>
      </c>
      <c r="M4" s="25">
        <f t="shared" si="1"/>
        <v>0.28593681040525454</v>
      </c>
      <c r="N4" s="26">
        <f t="shared" si="2"/>
        <v>0</v>
      </c>
      <c r="O4" s="27">
        <f t="shared" si="3"/>
        <v>1.7939198836937616E-2</v>
      </c>
      <c r="P4" s="22">
        <f t="shared" si="4"/>
        <v>0</v>
      </c>
    </row>
    <row r="5" spans="1:16" x14ac:dyDescent="0.2">
      <c r="A5" s="1" t="s">
        <v>12</v>
      </c>
      <c r="B5" s="1" t="s">
        <v>18</v>
      </c>
      <c r="C5" s="10">
        <v>20577</v>
      </c>
      <c r="D5" s="11">
        <v>3028</v>
      </c>
      <c r="E5" s="12">
        <v>11140</v>
      </c>
      <c r="F5" s="13">
        <v>0</v>
      </c>
      <c r="G5" s="14">
        <v>622</v>
      </c>
      <c r="H5" s="1">
        <v>411</v>
      </c>
      <c r="I5" s="1">
        <v>35778</v>
      </c>
      <c r="J5" t="s">
        <v>0</v>
      </c>
      <c r="K5" s="23">
        <f t="shared" si="5"/>
        <v>0.57512996813684392</v>
      </c>
      <c r="L5" s="24">
        <f t="shared" si="0"/>
        <v>8.4633014701772036E-2</v>
      </c>
      <c r="M5" s="25">
        <f t="shared" si="1"/>
        <v>0.31136452568617584</v>
      </c>
      <c r="N5" s="26">
        <f t="shared" si="2"/>
        <v>0</v>
      </c>
      <c r="O5" s="27">
        <f t="shared" si="3"/>
        <v>1.7384985186427414E-2</v>
      </c>
      <c r="P5" s="22">
        <f t="shared" si="4"/>
        <v>1.1487506288780815E-2</v>
      </c>
    </row>
    <row r="6" spans="1:16" x14ac:dyDescent="0.2">
      <c r="A6" s="1" t="s">
        <v>13</v>
      </c>
      <c r="B6" s="1" t="s">
        <v>18</v>
      </c>
      <c r="C6" s="10">
        <v>19633</v>
      </c>
      <c r="D6" s="11">
        <v>3375</v>
      </c>
      <c r="E6" s="12">
        <v>9792</v>
      </c>
      <c r="F6" s="13">
        <v>0</v>
      </c>
      <c r="G6" s="14">
        <v>678</v>
      </c>
      <c r="H6" s="1">
        <v>0</v>
      </c>
      <c r="I6" s="1">
        <v>33478</v>
      </c>
      <c r="J6" t="s">
        <v>0</v>
      </c>
      <c r="K6" s="23">
        <f t="shared" si="5"/>
        <v>0.58644482944022935</v>
      </c>
      <c r="L6" s="24">
        <f t="shared" si="0"/>
        <v>0.1008124738634327</v>
      </c>
      <c r="M6" s="25">
        <f t="shared" si="1"/>
        <v>0.29249059083577272</v>
      </c>
      <c r="N6" s="26">
        <f t="shared" si="2"/>
        <v>0</v>
      </c>
      <c r="O6" s="27">
        <f t="shared" si="3"/>
        <v>2.0252105860565146E-2</v>
      </c>
      <c r="P6" s="22">
        <f t="shared" si="4"/>
        <v>0</v>
      </c>
    </row>
    <row r="7" spans="1:16" x14ac:dyDescent="0.2">
      <c r="A7" s="1" t="s">
        <v>14</v>
      </c>
      <c r="B7" s="1" t="s">
        <v>18</v>
      </c>
      <c r="C7" s="10">
        <v>19732</v>
      </c>
      <c r="D7" s="11">
        <v>9026</v>
      </c>
      <c r="E7" s="12">
        <v>11409</v>
      </c>
      <c r="F7" s="13">
        <v>0</v>
      </c>
      <c r="G7" s="14">
        <v>2338</v>
      </c>
      <c r="H7" s="1">
        <v>850</v>
      </c>
      <c r="I7" s="1">
        <v>43355</v>
      </c>
      <c r="J7" t="s">
        <v>0</v>
      </c>
      <c r="K7" s="23">
        <f t="shared" si="5"/>
        <v>0.45512628301233998</v>
      </c>
      <c r="L7" s="24">
        <f t="shared" si="0"/>
        <v>0.20818821358551493</v>
      </c>
      <c r="M7" s="25">
        <f t="shared" si="1"/>
        <v>0.26315303886518282</v>
      </c>
      <c r="N7" s="26">
        <f t="shared" si="2"/>
        <v>0</v>
      </c>
      <c r="O7" s="27">
        <f t="shared" si="3"/>
        <v>5.392688271248991E-2</v>
      </c>
      <c r="P7" s="22">
        <f t="shared" si="4"/>
        <v>1.960558182447238E-2</v>
      </c>
    </row>
    <row r="8" spans="1:16" x14ac:dyDescent="0.2">
      <c r="A8" s="1" t="s">
        <v>15</v>
      </c>
      <c r="B8" s="1" t="s">
        <v>18</v>
      </c>
      <c r="C8" s="10">
        <v>23737</v>
      </c>
      <c r="D8" s="11">
        <v>8288</v>
      </c>
      <c r="E8" s="12">
        <v>10889</v>
      </c>
      <c r="F8" s="13">
        <v>0</v>
      </c>
      <c r="G8" s="14">
        <v>1241</v>
      </c>
      <c r="H8" s="1">
        <v>121</v>
      </c>
      <c r="I8" s="1">
        <v>44276</v>
      </c>
      <c r="J8" t="s">
        <v>0</v>
      </c>
      <c r="K8" s="23">
        <f t="shared" si="5"/>
        <v>0.53611437347547208</v>
      </c>
      <c r="L8" s="24">
        <f t="shared" si="0"/>
        <v>0.18718944800795012</v>
      </c>
      <c r="M8" s="25">
        <f t="shared" si="1"/>
        <v>0.24593459210407445</v>
      </c>
      <c r="N8" s="26">
        <f t="shared" si="2"/>
        <v>0</v>
      </c>
      <c r="O8" s="27">
        <f t="shared" si="3"/>
        <v>2.8028728882464542E-2</v>
      </c>
      <c r="P8" s="22">
        <f t="shared" si="4"/>
        <v>2.7328575300388474E-3</v>
      </c>
    </row>
    <row r="9" spans="1:16" x14ac:dyDescent="0.2">
      <c r="A9" s="1" t="s">
        <v>16</v>
      </c>
      <c r="B9" s="1" t="s">
        <v>18</v>
      </c>
      <c r="C9" s="10">
        <v>18156</v>
      </c>
      <c r="D9" s="11">
        <v>4472</v>
      </c>
      <c r="E9" s="12">
        <v>10343</v>
      </c>
      <c r="F9" s="13">
        <v>0</v>
      </c>
      <c r="G9" s="14">
        <v>557</v>
      </c>
      <c r="H9" s="1">
        <v>621</v>
      </c>
      <c r="I9" s="1">
        <v>34149</v>
      </c>
      <c r="J9" t="s">
        <v>0</v>
      </c>
      <c r="K9" s="23">
        <f t="shared" si="5"/>
        <v>0.53167003426161819</v>
      </c>
      <c r="L9" s="24">
        <f t="shared" si="0"/>
        <v>0.13095551846320536</v>
      </c>
      <c r="M9" s="25">
        <f t="shared" si="1"/>
        <v>0.30287856159770415</v>
      </c>
      <c r="N9" s="26">
        <f t="shared" si="2"/>
        <v>0</v>
      </c>
      <c r="O9" s="27">
        <f t="shared" si="3"/>
        <v>1.6310872939178305E-2</v>
      </c>
      <c r="P9" s="22">
        <f t="shared" si="4"/>
        <v>1.8185012738293947E-2</v>
      </c>
    </row>
    <row r="10" spans="1:16" x14ac:dyDescent="0.2">
      <c r="A10" s="1" t="s">
        <v>17</v>
      </c>
      <c r="B10" s="1" t="s">
        <v>18</v>
      </c>
      <c r="C10" s="10">
        <v>17953</v>
      </c>
      <c r="D10" s="11">
        <v>4569</v>
      </c>
      <c r="E10" s="12">
        <v>12647</v>
      </c>
      <c r="F10" s="13">
        <v>0</v>
      </c>
      <c r="G10" s="14">
        <v>821</v>
      </c>
      <c r="H10" s="1">
        <v>0</v>
      </c>
      <c r="I10" s="1">
        <v>35990</v>
      </c>
      <c r="J10" t="s">
        <v>0</v>
      </c>
      <c r="K10" s="23">
        <f t="shared" si="5"/>
        <v>0.49883300916921369</v>
      </c>
      <c r="L10" s="24">
        <f t="shared" si="0"/>
        <v>0.12695193109197001</v>
      </c>
      <c r="M10" s="25">
        <f t="shared" si="1"/>
        <v>0.35140316754654072</v>
      </c>
      <c r="N10" s="26">
        <f t="shared" si="2"/>
        <v>0</v>
      </c>
      <c r="O10" s="27">
        <f t="shared" si="3"/>
        <v>2.2811892192275633E-2</v>
      </c>
      <c r="P10" s="22">
        <f t="shared" si="4"/>
        <v>0</v>
      </c>
    </row>
    <row r="11" spans="1:16" x14ac:dyDescent="0.2">
      <c r="A11" s="1" t="s">
        <v>19</v>
      </c>
      <c r="B11" s="1" t="s">
        <v>28</v>
      </c>
      <c r="C11" s="10">
        <v>15660</v>
      </c>
      <c r="D11" s="11">
        <v>8934</v>
      </c>
      <c r="E11" s="12">
        <v>14142</v>
      </c>
      <c r="F11" s="13">
        <v>0</v>
      </c>
      <c r="G11" s="14">
        <v>1494</v>
      </c>
      <c r="H11" s="1">
        <v>0</v>
      </c>
      <c r="I11" s="1">
        <v>40230</v>
      </c>
      <c r="J11" t="s">
        <v>0</v>
      </c>
      <c r="K11" s="23">
        <f t="shared" si="5"/>
        <v>0.38926174496644295</v>
      </c>
      <c r="L11" s="24">
        <f t="shared" si="0"/>
        <v>0.22207307979120058</v>
      </c>
      <c r="M11" s="25">
        <f t="shared" si="1"/>
        <v>0.35152870991797164</v>
      </c>
      <c r="N11" s="26">
        <f t="shared" si="2"/>
        <v>0</v>
      </c>
      <c r="O11" s="27">
        <f t="shared" si="3"/>
        <v>3.713646532438479E-2</v>
      </c>
      <c r="P11" s="22">
        <f t="shared" si="4"/>
        <v>0</v>
      </c>
    </row>
    <row r="12" spans="1:16" x14ac:dyDescent="0.2">
      <c r="A12" s="1" t="s">
        <v>20</v>
      </c>
      <c r="B12" s="1" t="s">
        <v>28</v>
      </c>
      <c r="C12" s="10">
        <v>16652</v>
      </c>
      <c r="D12" s="11">
        <v>6761</v>
      </c>
      <c r="E12" s="12">
        <v>12390</v>
      </c>
      <c r="F12" s="13">
        <v>2765</v>
      </c>
      <c r="G12" s="14">
        <v>1431</v>
      </c>
      <c r="H12" s="1">
        <v>443</v>
      </c>
      <c r="I12" s="1">
        <v>40442</v>
      </c>
      <c r="J12" t="s">
        <v>0</v>
      </c>
      <c r="K12" s="23">
        <f t="shared" si="5"/>
        <v>0.41175016072399978</v>
      </c>
      <c r="L12" s="24">
        <f t="shared" si="0"/>
        <v>0.16717768656347362</v>
      </c>
      <c r="M12" s="25">
        <f t="shared" si="1"/>
        <v>0.30636467039216658</v>
      </c>
      <c r="N12" s="26">
        <f t="shared" si="2"/>
        <v>6.836951683892982E-2</v>
      </c>
      <c r="O12" s="27">
        <f t="shared" si="3"/>
        <v>3.5384006725681219E-2</v>
      </c>
      <c r="P12" s="22">
        <f t="shared" si="4"/>
        <v>1.0953958755748974E-2</v>
      </c>
    </row>
    <row r="13" spans="1:16" x14ac:dyDescent="0.2">
      <c r="A13" s="1" t="s">
        <v>21</v>
      </c>
      <c r="B13" s="1" t="s">
        <v>28</v>
      </c>
      <c r="C13" s="10">
        <v>17710</v>
      </c>
      <c r="D13" s="11">
        <v>4246</v>
      </c>
      <c r="E13" s="12">
        <v>10827</v>
      </c>
      <c r="F13" s="13">
        <v>0</v>
      </c>
      <c r="G13" s="14">
        <v>1336</v>
      </c>
      <c r="H13" s="1">
        <v>0</v>
      </c>
      <c r="I13" s="1">
        <v>34119</v>
      </c>
      <c r="J13" t="s">
        <v>0</v>
      </c>
      <c r="K13" s="23">
        <f t="shared" si="5"/>
        <v>0.51906562325976724</v>
      </c>
      <c r="L13" s="24">
        <f t="shared" si="0"/>
        <v>0.12444678917904979</v>
      </c>
      <c r="M13" s="25">
        <f t="shared" si="1"/>
        <v>0.31733051965180692</v>
      </c>
      <c r="N13" s="26">
        <f t="shared" si="2"/>
        <v>0</v>
      </c>
      <c r="O13" s="27">
        <f t="shared" si="3"/>
        <v>3.9157067909376009E-2</v>
      </c>
      <c r="P13" s="22">
        <f t="shared" si="4"/>
        <v>0</v>
      </c>
    </row>
    <row r="14" spans="1:16" x14ac:dyDescent="0.2">
      <c r="A14" s="1" t="s">
        <v>22</v>
      </c>
      <c r="B14" s="1" t="s">
        <v>28</v>
      </c>
      <c r="C14" s="10">
        <v>20462</v>
      </c>
      <c r="D14" s="11">
        <v>4109</v>
      </c>
      <c r="E14" s="12">
        <v>9447</v>
      </c>
      <c r="F14" s="13">
        <v>4178</v>
      </c>
      <c r="G14" s="14">
        <v>1579</v>
      </c>
      <c r="H14" s="1">
        <v>170</v>
      </c>
      <c r="I14" s="1">
        <v>39945</v>
      </c>
      <c r="J14" t="s">
        <v>0</v>
      </c>
      <c r="K14" s="23">
        <f t="shared" si="5"/>
        <v>0.51225434973087991</v>
      </c>
      <c r="L14" s="24">
        <f t="shared" si="0"/>
        <v>0.10286644135686569</v>
      </c>
      <c r="M14" s="25">
        <f t="shared" si="1"/>
        <v>0.23650018775816747</v>
      </c>
      <c r="N14" s="26">
        <f t="shared" si="2"/>
        <v>0.10459381649768432</v>
      </c>
      <c r="O14" s="27">
        <f t="shared" si="3"/>
        <v>3.9529352860182748E-2</v>
      </c>
      <c r="P14" s="22">
        <f t="shared" si="4"/>
        <v>4.2558517962198025E-3</v>
      </c>
    </row>
    <row r="15" spans="1:16" x14ac:dyDescent="0.2">
      <c r="A15" s="1" t="s">
        <v>23</v>
      </c>
      <c r="B15" s="1" t="s">
        <v>28</v>
      </c>
      <c r="C15" s="10">
        <v>14778</v>
      </c>
      <c r="D15" s="11">
        <v>5259</v>
      </c>
      <c r="E15" s="12">
        <v>2467</v>
      </c>
      <c r="F15" s="13">
        <v>282</v>
      </c>
      <c r="G15" s="14">
        <v>21018</v>
      </c>
      <c r="H15" s="1">
        <v>277</v>
      </c>
      <c r="I15" s="1">
        <v>44081</v>
      </c>
      <c r="J15" t="s">
        <v>4</v>
      </c>
      <c r="K15" s="23">
        <f t="shared" si="5"/>
        <v>0.33524647807445385</v>
      </c>
      <c r="L15" s="24">
        <f t="shared" si="0"/>
        <v>0.11930310110932148</v>
      </c>
      <c r="M15" s="25">
        <f t="shared" si="1"/>
        <v>5.5965155055466072E-2</v>
      </c>
      <c r="N15" s="26">
        <f t="shared" si="2"/>
        <v>6.3973140355255099E-3</v>
      </c>
      <c r="O15" s="27">
        <f t="shared" si="3"/>
        <v>0.47680406524352897</v>
      </c>
      <c r="P15" s="22">
        <f t="shared" si="4"/>
        <v>6.2838864817041356E-3</v>
      </c>
    </row>
    <row r="16" spans="1:16" x14ac:dyDescent="0.2">
      <c r="A16" s="1" t="s">
        <v>24</v>
      </c>
      <c r="B16" s="1" t="s">
        <v>28</v>
      </c>
      <c r="C16" s="10">
        <v>17314</v>
      </c>
      <c r="D16" s="11">
        <v>7416</v>
      </c>
      <c r="E16" s="12">
        <v>7316</v>
      </c>
      <c r="F16" s="13">
        <v>2813</v>
      </c>
      <c r="G16" s="14">
        <v>7861</v>
      </c>
      <c r="H16" s="1">
        <v>340</v>
      </c>
      <c r="I16" s="1">
        <v>43060</v>
      </c>
      <c r="J16" t="s">
        <v>0</v>
      </c>
      <c r="K16" s="23">
        <f t="shared" si="5"/>
        <v>0.40209010682768231</v>
      </c>
      <c r="L16" s="24">
        <f t="shared" si="0"/>
        <v>0.17222480260102183</v>
      </c>
      <c r="M16" s="25">
        <f t="shared" si="1"/>
        <v>0.16990246168137482</v>
      </c>
      <c r="N16" s="26">
        <f t="shared" si="2"/>
        <v>6.5327450069670223E-2</v>
      </c>
      <c r="O16" s="27">
        <f t="shared" si="3"/>
        <v>0.18255921969345099</v>
      </c>
      <c r="P16" s="22">
        <f t="shared" si="4"/>
        <v>7.8959591267998147E-3</v>
      </c>
    </row>
    <row r="17" spans="1:16" x14ac:dyDescent="0.2">
      <c r="A17" s="1" t="s">
        <v>25</v>
      </c>
      <c r="B17" s="1" t="s">
        <v>28</v>
      </c>
      <c r="C17" s="10">
        <v>16486</v>
      </c>
      <c r="D17" s="11">
        <v>10742</v>
      </c>
      <c r="E17" s="12">
        <v>7337</v>
      </c>
      <c r="F17" s="13">
        <v>0</v>
      </c>
      <c r="G17" s="14">
        <v>1691</v>
      </c>
      <c r="H17" s="1">
        <v>396</v>
      </c>
      <c r="I17" s="1">
        <v>36652</v>
      </c>
      <c r="J17" t="s">
        <v>0</v>
      </c>
      <c r="K17" s="23">
        <f t="shared" si="5"/>
        <v>0.44979810105860524</v>
      </c>
      <c r="L17" s="24">
        <f t="shared" si="0"/>
        <v>0.29308086871112082</v>
      </c>
      <c r="M17" s="25">
        <f t="shared" si="1"/>
        <v>0.20018007202881152</v>
      </c>
      <c r="N17" s="26">
        <f t="shared" si="2"/>
        <v>0</v>
      </c>
      <c r="O17" s="27">
        <f t="shared" si="3"/>
        <v>4.6136636472770928E-2</v>
      </c>
      <c r="P17" s="22">
        <f t="shared" si="4"/>
        <v>1.0804321728691477E-2</v>
      </c>
    </row>
    <row r="18" spans="1:16" x14ac:dyDescent="0.2">
      <c r="A18" s="1" t="s">
        <v>26</v>
      </c>
      <c r="B18" s="1" t="s">
        <v>28</v>
      </c>
      <c r="C18" s="10">
        <v>15571</v>
      </c>
      <c r="D18" s="11">
        <v>6770</v>
      </c>
      <c r="E18" s="12">
        <v>17273</v>
      </c>
      <c r="F18" s="13">
        <v>0</v>
      </c>
      <c r="G18" s="14">
        <v>2386</v>
      </c>
      <c r="H18" s="1">
        <v>247</v>
      </c>
      <c r="I18" s="1">
        <v>42247</v>
      </c>
      <c r="J18" t="s">
        <v>2</v>
      </c>
      <c r="K18" s="23">
        <f t="shared" si="5"/>
        <v>0.36857054938812223</v>
      </c>
      <c r="L18" s="24">
        <f t="shared" si="0"/>
        <v>0.16024806495135749</v>
      </c>
      <c r="M18" s="25">
        <f t="shared" si="1"/>
        <v>0.40885743366392879</v>
      </c>
      <c r="N18" s="26">
        <f t="shared" si="2"/>
        <v>0</v>
      </c>
      <c r="O18" s="27">
        <f t="shared" si="3"/>
        <v>5.6477383009444458E-2</v>
      </c>
      <c r="P18" s="22">
        <f t="shared" si="4"/>
        <v>5.8465689871470159E-3</v>
      </c>
    </row>
    <row r="19" spans="1:16" x14ac:dyDescent="0.2">
      <c r="A19" s="1" t="s">
        <v>27</v>
      </c>
      <c r="B19" s="1" t="s">
        <v>28</v>
      </c>
      <c r="C19" s="10">
        <v>15878</v>
      </c>
      <c r="D19" s="11">
        <v>5104</v>
      </c>
      <c r="E19" s="12">
        <v>10188</v>
      </c>
      <c r="F19" s="13">
        <v>97</v>
      </c>
      <c r="G19" s="14">
        <v>1108</v>
      </c>
      <c r="H19" s="1">
        <v>3</v>
      </c>
      <c r="I19" s="1">
        <v>32378</v>
      </c>
      <c r="J19" t="s">
        <v>0</v>
      </c>
      <c r="K19" s="23">
        <f t="shared" si="5"/>
        <v>0.49039471245907718</v>
      </c>
      <c r="L19" s="24">
        <f t="shared" si="0"/>
        <v>0.15763790227932548</v>
      </c>
      <c r="M19" s="25">
        <f t="shared" si="1"/>
        <v>0.31465810117981347</v>
      </c>
      <c r="N19" s="26">
        <f t="shared" si="2"/>
        <v>2.9958613873617887E-3</v>
      </c>
      <c r="O19" s="27">
        <f t="shared" si="3"/>
        <v>3.4220767187596514E-2</v>
      </c>
      <c r="P19" s="22">
        <f t="shared" si="4"/>
        <v>9.2655506825622337E-5</v>
      </c>
    </row>
    <row r="20" spans="1:16" x14ac:dyDescent="0.2">
      <c r="A20" s="1" t="s">
        <v>29</v>
      </c>
      <c r="B20" s="1" t="s">
        <v>36</v>
      </c>
      <c r="C20" s="10">
        <v>18819</v>
      </c>
      <c r="D20" s="11">
        <v>3862</v>
      </c>
      <c r="E20" s="12">
        <v>11444</v>
      </c>
      <c r="F20" s="13">
        <v>1092</v>
      </c>
      <c r="G20" s="14">
        <v>1118</v>
      </c>
      <c r="H20" s="1">
        <v>0</v>
      </c>
      <c r="I20" s="1">
        <v>36335</v>
      </c>
      <c r="J20" t="s">
        <v>0</v>
      </c>
      <c r="K20" s="23">
        <f t="shared" si="5"/>
        <v>0.51793037016650612</v>
      </c>
      <c r="L20" s="24">
        <f t="shared" si="0"/>
        <v>0.10628870235310307</v>
      </c>
      <c r="M20" s="25">
        <f t="shared" si="1"/>
        <v>0.31495802944819046</v>
      </c>
      <c r="N20" s="26">
        <f t="shared" si="2"/>
        <v>3.005366726296959E-2</v>
      </c>
      <c r="O20" s="27">
        <f t="shared" si="3"/>
        <v>3.0769230769230771E-2</v>
      </c>
      <c r="P20" s="22">
        <f t="shared" si="4"/>
        <v>0</v>
      </c>
    </row>
    <row r="21" spans="1:16" x14ac:dyDescent="0.2">
      <c r="A21" s="1" t="s">
        <v>30</v>
      </c>
      <c r="B21" s="1" t="s">
        <v>36</v>
      </c>
      <c r="C21" s="10">
        <v>18776</v>
      </c>
      <c r="D21" s="11">
        <v>4768</v>
      </c>
      <c r="E21" s="12">
        <v>9964</v>
      </c>
      <c r="F21" s="13">
        <v>430</v>
      </c>
      <c r="G21" s="14">
        <v>744</v>
      </c>
      <c r="H21" s="1">
        <v>0</v>
      </c>
      <c r="I21" s="1">
        <v>34682</v>
      </c>
      <c r="J21" t="s">
        <v>0</v>
      </c>
      <c r="K21" s="23">
        <f t="shared" si="5"/>
        <v>0.54137592987716976</v>
      </c>
      <c r="L21" s="24">
        <f t="shared" si="0"/>
        <v>0.13747765411452625</v>
      </c>
      <c r="M21" s="25">
        <f t="shared" si="1"/>
        <v>0.28729600369067526</v>
      </c>
      <c r="N21" s="26">
        <f t="shared" si="2"/>
        <v>1.239836226284528E-2</v>
      </c>
      <c r="O21" s="27">
        <f t="shared" si="3"/>
        <v>2.1452050054783463E-2</v>
      </c>
      <c r="P21" s="22">
        <f t="shared" si="4"/>
        <v>0</v>
      </c>
    </row>
    <row r="22" spans="1:16" x14ac:dyDescent="0.2">
      <c r="A22" s="1" t="s">
        <v>31</v>
      </c>
      <c r="B22" s="1" t="s">
        <v>36</v>
      </c>
      <c r="C22" s="10">
        <v>20569</v>
      </c>
      <c r="D22" s="11">
        <v>3386</v>
      </c>
      <c r="E22" s="12">
        <v>12169</v>
      </c>
      <c r="F22" s="13">
        <v>525</v>
      </c>
      <c r="G22" s="14">
        <v>985</v>
      </c>
      <c r="H22" s="1">
        <v>237</v>
      </c>
      <c r="I22" s="1">
        <v>37871</v>
      </c>
      <c r="J22" t="s">
        <v>0</v>
      </c>
      <c r="K22" s="23">
        <f t="shared" si="5"/>
        <v>0.5431332681999419</v>
      </c>
      <c r="L22" s="24">
        <f t="shared" si="0"/>
        <v>8.9408782445670826E-2</v>
      </c>
      <c r="M22" s="25">
        <f t="shared" si="1"/>
        <v>0.32132766496791743</v>
      </c>
      <c r="N22" s="26">
        <f t="shared" si="2"/>
        <v>1.3862850202001531E-2</v>
      </c>
      <c r="O22" s="27">
        <f t="shared" si="3"/>
        <v>2.6009347521850492E-2</v>
      </c>
      <c r="P22" s="22">
        <f t="shared" si="4"/>
        <v>6.2580866626178342E-3</v>
      </c>
    </row>
    <row r="23" spans="1:16" x14ac:dyDescent="0.2">
      <c r="A23" s="1" t="s">
        <v>32</v>
      </c>
      <c r="B23" s="1" t="s">
        <v>36</v>
      </c>
      <c r="C23" s="10">
        <v>17119</v>
      </c>
      <c r="D23" s="11">
        <v>2299</v>
      </c>
      <c r="E23" s="12">
        <v>8782</v>
      </c>
      <c r="F23" s="13">
        <v>2366</v>
      </c>
      <c r="G23" s="14">
        <v>464</v>
      </c>
      <c r="H23" s="1">
        <v>173</v>
      </c>
      <c r="I23" s="1">
        <v>31203</v>
      </c>
      <c r="J23" t="s">
        <v>0</v>
      </c>
      <c r="K23" s="23">
        <f t="shared" si="5"/>
        <v>0.54863314424895038</v>
      </c>
      <c r="L23" s="24">
        <f t="shared" si="0"/>
        <v>7.3678812934653726E-2</v>
      </c>
      <c r="M23" s="25">
        <f t="shared" si="1"/>
        <v>0.28144729673428837</v>
      </c>
      <c r="N23" s="26">
        <f t="shared" si="2"/>
        <v>7.5826042367721058E-2</v>
      </c>
      <c r="O23" s="27">
        <f t="shared" si="3"/>
        <v>1.4870365029003621E-2</v>
      </c>
      <c r="P23" s="22">
        <f t="shared" si="4"/>
        <v>5.5443386853828158E-3</v>
      </c>
    </row>
    <row r="24" spans="1:16" x14ac:dyDescent="0.2">
      <c r="A24" s="1" t="s">
        <v>33</v>
      </c>
      <c r="B24" s="1" t="s">
        <v>36</v>
      </c>
      <c r="C24" s="10">
        <v>15322</v>
      </c>
      <c r="D24" s="11">
        <v>1912</v>
      </c>
      <c r="E24" s="12">
        <v>8957</v>
      </c>
      <c r="F24" s="13">
        <v>1954</v>
      </c>
      <c r="G24" s="14">
        <v>422</v>
      </c>
      <c r="H24" s="1">
        <v>0</v>
      </c>
      <c r="I24" s="1">
        <v>28567</v>
      </c>
      <c r="J24" t="s">
        <v>0</v>
      </c>
      <c r="K24" s="23">
        <f t="shared" si="5"/>
        <v>0.53635313473588409</v>
      </c>
      <c r="L24" s="24">
        <f t="shared" si="0"/>
        <v>6.6930374208002241E-2</v>
      </c>
      <c r="M24" s="25">
        <f t="shared" si="1"/>
        <v>0.313543599257885</v>
      </c>
      <c r="N24" s="26">
        <f t="shared" si="2"/>
        <v>6.8400602093324464E-2</v>
      </c>
      <c r="O24" s="27">
        <f t="shared" si="3"/>
        <v>1.4772289704904261E-2</v>
      </c>
      <c r="P24" s="22">
        <f t="shared" si="4"/>
        <v>0</v>
      </c>
    </row>
    <row r="25" spans="1:16" x14ac:dyDescent="0.2">
      <c r="A25" s="1" t="s">
        <v>34</v>
      </c>
      <c r="B25" s="1" t="s">
        <v>36</v>
      </c>
      <c r="C25" s="10">
        <v>18470</v>
      </c>
      <c r="D25" s="11">
        <v>3645</v>
      </c>
      <c r="E25" s="12">
        <v>10360</v>
      </c>
      <c r="F25" s="13">
        <v>5913</v>
      </c>
      <c r="G25" s="14">
        <v>1272</v>
      </c>
      <c r="H25" s="1">
        <v>0</v>
      </c>
      <c r="I25" s="1">
        <v>39660</v>
      </c>
      <c r="J25" t="s">
        <v>0</v>
      </c>
      <c r="K25" s="23">
        <f t="shared" si="5"/>
        <v>0.46570852244074634</v>
      </c>
      <c r="L25" s="24">
        <f t="shared" si="0"/>
        <v>9.1906202723146743E-2</v>
      </c>
      <c r="M25" s="25">
        <f t="shared" si="1"/>
        <v>0.26122037317196167</v>
      </c>
      <c r="N25" s="26">
        <f t="shared" si="2"/>
        <v>0.14909228441754918</v>
      </c>
      <c r="O25" s="27">
        <f t="shared" si="3"/>
        <v>3.2072617246596068E-2</v>
      </c>
      <c r="P25" s="22">
        <f t="shared" si="4"/>
        <v>0</v>
      </c>
    </row>
    <row r="26" spans="1:16" x14ac:dyDescent="0.2">
      <c r="A26" s="1" t="s">
        <v>35</v>
      </c>
      <c r="B26" s="1" t="s">
        <v>36</v>
      </c>
      <c r="C26" s="10">
        <v>25342</v>
      </c>
      <c r="D26" s="11">
        <v>2999</v>
      </c>
      <c r="E26" s="12">
        <v>12637</v>
      </c>
      <c r="F26" s="13">
        <v>144</v>
      </c>
      <c r="G26" s="14">
        <v>767</v>
      </c>
      <c r="H26" s="1">
        <v>424</v>
      </c>
      <c r="I26" s="1">
        <v>42313</v>
      </c>
      <c r="J26" t="s">
        <v>0</v>
      </c>
      <c r="K26" s="23">
        <f t="shared" si="5"/>
        <v>0.59891759033866665</v>
      </c>
      <c r="L26" s="24">
        <f t="shared" si="0"/>
        <v>7.0876562758490302E-2</v>
      </c>
      <c r="M26" s="25">
        <f t="shared" si="1"/>
        <v>0.29865525961288492</v>
      </c>
      <c r="N26" s="26">
        <f t="shared" si="2"/>
        <v>3.4032094155460497E-3</v>
      </c>
      <c r="O26" s="27">
        <f t="shared" si="3"/>
        <v>1.812681681752653E-2</v>
      </c>
      <c r="P26" s="22">
        <f t="shared" si="4"/>
        <v>1.0020561056885591E-2</v>
      </c>
    </row>
    <row r="27" spans="1:16" x14ac:dyDescent="0.2">
      <c r="A27" s="1" t="s">
        <v>117</v>
      </c>
      <c r="B27" s="1" t="s">
        <v>36</v>
      </c>
      <c r="C27" s="10">
        <v>20249</v>
      </c>
      <c r="D27" s="11">
        <v>3663</v>
      </c>
      <c r="E27" s="12">
        <v>15083</v>
      </c>
      <c r="F27" s="13">
        <v>0</v>
      </c>
      <c r="G27" s="14">
        <v>1112</v>
      </c>
      <c r="H27" s="1">
        <v>0</v>
      </c>
      <c r="I27" s="1">
        <v>40107</v>
      </c>
      <c r="J27" t="s">
        <v>0</v>
      </c>
      <c r="K27" s="23">
        <f t="shared" si="5"/>
        <v>0.50487446081731369</v>
      </c>
      <c r="L27" s="24">
        <f t="shared" si="0"/>
        <v>9.1330690403171516E-2</v>
      </c>
      <c r="M27" s="25">
        <f t="shared" si="1"/>
        <v>0.37606901538384818</v>
      </c>
      <c r="N27" s="26">
        <f t="shared" si="2"/>
        <v>0</v>
      </c>
      <c r="O27" s="27">
        <f t="shared" si="3"/>
        <v>2.7725833395666592E-2</v>
      </c>
      <c r="P27" s="22">
        <f t="shared" si="4"/>
        <v>0</v>
      </c>
    </row>
    <row r="28" spans="1:16" x14ac:dyDescent="0.2">
      <c r="A28" s="1" t="s">
        <v>37</v>
      </c>
      <c r="B28" s="1" t="s">
        <v>45</v>
      </c>
      <c r="C28" s="10">
        <v>16608</v>
      </c>
      <c r="D28" s="11">
        <v>7645</v>
      </c>
      <c r="E28" s="12">
        <v>2436</v>
      </c>
      <c r="F28" s="13">
        <v>0</v>
      </c>
      <c r="G28" s="14">
        <v>6874</v>
      </c>
      <c r="H28" s="1">
        <v>0</v>
      </c>
      <c r="I28" s="1">
        <v>33563</v>
      </c>
      <c r="J28" t="s">
        <v>0</v>
      </c>
      <c r="K28" s="23">
        <f t="shared" si="5"/>
        <v>0.49483061704853559</v>
      </c>
      <c r="L28" s="24">
        <f t="shared" si="0"/>
        <v>0.22778059172302834</v>
      </c>
      <c r="M28" s="25">
        <f t="shared" si="1"/>
        <v>7.2579924321425376E-2</v>
      </c>
      <c r="N28" s="26">
        <f t="shared" si="2"/>
        <v>0</v>
      </c>
      <c r="O28" s="27">
        <f t="shared" si="3"/>
        <v>0.20480886690701069</v>
      </c>
      <c r="P28" s="22">
        <f t="shared" si="4"/>
        <v>0</v>
      </c>
    </row>
    <row r="29" spans="1:16" x14ac:dyDescent="0.2">
      <c r="A29" s="1" t="s">
        <v>38</v>
      </c>
      <c r="B29" s="1" t="s">
        <v>45</v>
      </c>
      <c r="C29" s="10">
        <v>15889</v>
      </c>
      <c r="D29" s="11">
        <v>5170</v>
      </c>
      <c r="E29" s="12">
        <v>2016</v>
      </c>
      <c r="F29" s="13">
        <v>0</v>
      </c>
      <c r="G29" s="14">
        <v>13298</v>
      </c>
      <c r="H29" s="1">
        <v>511</v>
      </c>
      <c r="I29" s="1">
        <v>36884</v>
      </c>
      <c r="J29" t="s">
        <v>0</v>
      </c>
      <c r="K29" s="23">
        <f t="shared" si="5"/>
        <v>0.43078299533673137</v>
      </c>
      <c r="L29" s="24">
        <f t="shared" si="0"/>
        <v>0.14016917904782561</v>
      </c>
      <c r="M29" s="25">
        <f t="shared" si="1"/>
        <v>5.465784622058345E-2</v>
      </c>
      <c r="N29" s="26">
        <f t="shared" si="2"/>
        <v>0</v>
      </c>
      <c r="O29" s="27">
        <f t="shared" si="3"/>
        <v>0.36053573365144781</v>
      </c>
      <c r="P29" s="22">
        <f t="shared" si="4"/>
        <v>1.3854245743411778E-2</v>
      </c>
    </row>
    <row r="30" spans="1:16" x14ac:dyDescent="0.2">
      <c r="A30" s="1" t="s">
        <v>40</v>
      </c>
      <c r="B30" s="1" t="s">
        <v>45</v>
      </c>
      <c r="C30" s="10">
        <v>20722</v>
      </c>
      <c r="D30" s="11">
        <v>11522</v>
      </c>
      <c r="E30" s="12">
        <v>5181</v>
      </c>
      <c r="F30" s="13">
        <v>2316</v>
      </c>
      <c r="G30" s="14">
        <v>2761</v>
      </c>
      <c r="H30" s="1">
        <v>339</v>
      </c>
      <c r="I30" s="1">
        <v>42841</v>
      </c>
      <c r="J30" t="s">
        <v>0</v>
      </c>
      <c r="K30" s="23">
        <f t="shared" si="5"/>
        <v>0.48369552531453514</v>
      </c>
      <c r="L30" s="24">
        <f t="shared" si="0"/>
        <v>0.26894797040218482</v>
      </c>
      <c r="M30" s="25">
        <f t="shared" si="1"/>
        <v>0.12093555239140076</v>
      </c>
      <c r="N30" s="26">
        <f t="shared" si="2"/>
        <v>5.4060362736630799E-2</v>
      </c>
      <c r="O30" s="27">
        <f t="shared" si="3"/>
        <v>6.4447608599239051E-2</v>
      </c>
      <c r="P30" s="22">
        <f t="shared" si="4"/>
        <v>7.9129805560094295E-3</v>
      </c>
    </row>
    <row r="31" spans="1:16" x14ac:dyDescent="0.2">
      <c r="A31" s="1" t="s">
        <v>41</v>
      </c>
      <c r="B31" s="1" t="s">
        <v>45</v>
      </c>
      <c r="C31" s="10">
        <v>19987</v>
      </c>
      <c r="D31" s="11">
        <v>16823</v>
      </c>
      <c r="E31" s="12">
        <v>2972</v>
      </c>
      <c r="F31" s="13">
        <v>0</v>
      </c>
      <c r="G31" s="14">
        <v>1165</v>
      </c>
      <c r="H31" s="1">
        <v>188</v>
      </c>
      <c r="I31" s="1">
        <v>41135</v>
      </c>
      <c r="J31" t="s">
        <v>0</v>
      </c>
      <c r="K31" s="23">
        <f t="shared" si="5"/>
        <v>0.48588792998662939</v>
      </c>
      <c r="L31" s="24">
        <f t="shared" si="0"/>
        <v>0.40897046310927432</v>
      </c>
      <c r="M31" s="25">
        <f t="shared" si="1"/>
        <v>7.2249908836757026E-2</v>
      </c>
      <c r="N31" s="26">
        <f t="shared" si="2"/>
        <v>0</v>
      </c>
      <c r="O31" s="27">
        <f t="shared" si="3"/>
        <v>2.8321380819253675E-2</v>
      </c>
      <c r="P31" s="22">
        <f t="shared" si="4"/>
        <v>4.570317248085572E-3</v>
      </c>
    </row>
    <row r="32" spans="1:16" x14ac:dyDescent="0.2">
      <c r="A32" s="1" t="s">
        <v>39</v>
      </c>
      <c r="B32" s="1" t="s">
        <v>45</v>
      </c>
      <c r="C32" s="10">
        <v>7454</v>
      </c>
      <c r="D32" s="11">
        <v>2116</v>
      </c>
      <c r="E32" s="12">
        <v>4013</v>
      </c>
      <c r="F32" s="13">
        <v>0</v>
      </c>
      <c r="G32" s="14">
        <v>353</v>
      </c>
      <c r="H32" s="1">
        <v>571</v>
      </c>
      <c r="I32" s="1">
        <v>14507</v>
      </c>
      <c r="J32" t="s">
        <v>0</v>
      </c>
      <c r="K32" s="23">
        <f t="shared" si="5"/>
        <v>0.51382091404149721</v>
      </c>
      <c r="L32" s="24">
        <f t="shared" si="0"/>
        <v>0.14586061901151168</v>
      </c>
      <c r="M32" s="25">
        <f t="shared" si="1"/>
        <v>0.27662507754876958</v>
      </c>
      <c r="N32" s="26">
        <f t="shared" si="2"/>
        <v>0</v>
      </c>
      <c r="O32" s="27">
        <f t="shared" si="3"/>
        <v>2.4333080581788104E-2</v>
      </c>
      <c r="P32" s="22">
        <f t="shared" si="4"/>
        <v>3.9360308816433445E-2</v>
      </c>
    </row>
    <row r="33" spans="1:16" x14ac:dyDescent="0.2">
      <c r="A33" s="1" t="s">
        <v>42</v>
      </c>
      <c r="B33" s="1" t="s">
        <v>45</v>
      </c>
      <c r="C33" s="10">
        <v>3369</v>
      </c>
      <c r="D33" s="11">
        <v>699</v>
      </c>
      <c r="E33" s="12">
        <v>290</v>
      </c>
      <c r="F33" s="13">
        <v>0</v>
      </c>
      <c r="G33" s="14">
        <v>7238</v>
      </c>
      <c r="H33" s="1">
        <v>0</v>
      </c>
      <c r="I33" s="1">
        <v>11596</v>
      </c>
      <c r="J33" t="s">
        <v>4</v>
      </c>
      <c r="K33" s="23">
        <f t="shared" si="5"/>
        <v>0.2905312176612625</v>
      </c>
      <c r="L33" s="24">
        <f t="shared" si="0"/>
        <v>6.0279406691962745E-2</v>
      </c>
      <c r="M33" s="25">
        <f t="shared" si="1"/>
        <v>2.5008623663332185E-2</v>
      </c>
      <c r="N33" s="26">
        <f t="shared" si="2"/>
        <v>0</v>
      </c>
      <c r="O33" s="27">
        <f t="shared" si="3"/>
        <v>0.62418075198344258</v>
      </c>
      <c r="P33" s="22">
        <f t="shared" si="4"/>
        <v>0</v>
      </c>
    </row>
    <row r="34" spans="1:16" x14ac:dyDescent="0.2">
      <c r="A34" s="1" t="s">
        <v>43</v>
      </c>
      <c r="B34" s="1" t="s">
        <v>45</v>
      </c>
      <c r="C34" s="10">
        <v>4997</v>
      </c>
      <c r="D34" s="11">
        <v>503</v>
      </c>
      <c r="E34" s="12">
        <v>424</v>
      </c>
      <c r="F34" s="13">
        <v>0</v>
      </c>
      <c r="G34" s="14">
        <v>5803</v>
      </c>
      <c r="H34" s="1">
        <v>206</v>
      </c>
      <c r="I34" s="1">
        <v>11933</v>
      </c>
      <c r="J34" t="s">
        <v>4</v>
      </c>
      <c r="K34" s="23">
        <f t="shared" si="5"/>
        <v>0.41875471381882173</v>
      </c>
      <c r="L34" s="24">
        <f t="shared" si="0"/>
        <v>4.2152015419425121E-2</v>
      </c>
      <c r="M34" s="25">
        <f t="shared" si="1"/>
        <v>3.5531718763093939E-2</v>
      </c>
      <c r="N34" s="26">
        <f t="shared" si="2"/>
        <v>0</v>
      </c>
      <c r="O34" s="27">
        <f t="shared" si="3"/>
        <v>0.48629849995809937</v>
      </c>
      <c r="P34" s="22">
        <f t="shared" si="4"/>
        <v>1.7263052040559793E-2</v>
      </c>
    </row>
    <row r="35" spans="1:16" x14ac:dyDescent="0.2">
      <c r="A35" s="1" t="s">
        <v>44</v>
      </c>
      <c r="B35" s="1" t="s">
        <v>45</v>
      </c>
      <c r="C35" s="10">
        <v>25263</v>
      </c>
      <c r="D35" s="11">
        <v>9488</v>
      </c>
      <c r="E35" s="12">
        <v>4044</v>
      </c>
      <c r="F35" s="13">
        <v>320</v>
      </c>
      <c r="G35" s="14">
        <v>6909</v>
      </c>
      <c r="H35" s="1">
        <v>22</v>
      </c>
      <c r="I35" s="1">
        <v>46046</v>
      </c>
      <c r="J35" t="s">
        <v>0</v>
      </c>
      <c r="K35" s="23">
        <f t="shared" si="5"/>
        <v>0.54864700516874432</v>
      </c>
      <c r="L35" s="24">
        <f t="shared" si="0"/>
        <v>0.20605481475046691</v>
      </c>
      <c r="M35" s="25">
        <f t="shared" si="1"/>
        <v>8.7825218260000865E-2</v>
      </c>
      <c r="N35" s="26">
        <f t="shared" si="2"/>
        <v>6.949572166963471E-3</v>
      </c>
      <c r="O35" s="27">
        <f t="shared" si="3"/>
        <v>0.1500456065673457</v>
      </c>
      <c r="P35" s="22">
        <f t="shared" si="4"/>
        <v>4.7778308647873863E-4</v>
      </c>
    </row>
    <row r="36" spans="1:16" x14ac:dyDescent="0.2">
      <c r="A36" s="1" t="s">
        <v>46</v>
      </c>
      <c r="B36" s="1" t="s">
        <v>54</v>
      </c>
      <c r="C36" s="10">
        <v>18040</v>
      </c>
      <c r="D36" s="11">
        <v>9939</v>
      </c>
      <c r="E36" s="12">
        <v>8909</v>
      </c>
      <c r="F36" s="13">
        <v>0</v>
      </c>
      <c r="G36" s="14">
        <v>1305</v>
      </c>
      <c r="H36" s="1">
        <v>0</v>
      </c>
      <c r="I36" s="1">
        <v>38193</v>
      </c>
      <c r="J36" t="s">
        <v>0</v>
      </c>
      <c r="K36" s="23">
        <f t="shared" si="5"/>
        <v>0.47233786295918101</v>
      </c>
      <c r="L36" s="24">
        <f t="shared" si="0"/>
        <v>0.26023093236980599</v>
      </c>
      <c r="M36" s="25">
        <f t="shared" si="1"/>
        <v>0.23326263975073966</v>
      </c>
      <c r="N36" s="26">
        <f t="shared" si="2"/>
        <v>0</v>
      </c>
      <c r="O36" s="27">
        <f t="shared" si="3"/>
        <v>3.4168564920273349E-2</v>
      </c>
      <c r="P36" s="22">
        <f t="shared" si="4"/>
        <v>0</v>
      </c>
    </row>
    <row r="37" spans="1:16" x14ac:dyDescent="0.2">
      <c r="A37" s="1" t="s">
        <v>47</v>
      </c>
      <c r="B37" s="1" t="s">
        <v>54</v>
      </c>
      <c r="C37" s="10">
        <v>16499</v>
      </c>
      <c r="D37" s="11">
        <v>4758</v>
      </c>
      <c r="E37" s="12">
        <v>10486</v>
      </c>
      <c r="F37" s="13">
        <v>1344</v>
      </c>
      <c r="G37" s="14">
        <v>1088</v>
      </c>
      <c r="H37" s="1">
        <v>0</v>
      </c>
      <c r="I37" s="1">
        <v>34175</v>
      </c>
      <c r="J37" t="s">
        <v>0</v>
      </c>
      <c r="K37" s="23">
        <f t="shared" si="5"/>
        <v>0.48277980980248719</v>
      </c>
      <c r="L37" s="24">
        <f t="shared" si="0"/>
        <v>0.13922457937088514</v>
      </c>
      <c r="M37" s="25">
        <f t="shared" si="1"/>
        <v>0.30683247988295537</v>
      </c>
      <c r="N37" s="26">
        <f t="shared" si="2"/>
        <v>3.9326993416239943E-2</v>
      </c>
      <c r="O37" s="27">
        <f t="shared" si="3"/>
        <v>3.1836137527432334E-2</v>
      </c>
      <c r="P37" s="22">
        <f t="shared" si="4"/>
        <v>0</v>
      </c>
    </row>
    <row r="38" spans="1:16" x14ac:dyDescent="0.2">
      <c r="A38" s="1" t="s">
        <v>48</v>
      </c>
      <c r="B38" s="1" t="s">
        <v>54</v>
      </c>
      <c r="C38" s="10">
        <v>20048</v>
      </c>
      <c r="D38" s="11">
        <v>6314</v>
      </c>
      <c r="E38" s="12">
        <v>11384</v>
      </c>
      <c r="F38" s="13">
        <v>0</v>
      </c>
      <c r="G38" s="14">
        <v>3196</v>
      </c>
      <c r="H38" s="1">
        <v>0</v>
      </c>
      <c r="I38" s="1">
        <v>40942</v>
      </c>
      <c r="J38" t="s">
        <v>0</v>
      </c>
      <c r="K38" s="23">
        <f t="shared" si="5"/>
        <v>0.48966831126960092</v>
      </c>
      <c r="L38" s="24">
        <f t="shared" si="0"/>
        <v>0.15421816227834498</v>
      </c>
      <c r="M38" s="25">
        <f t="shared" si="1"/>
        <v>0.27805187826681649</v>
      </c>
      <c r="N38" s="26">
        <f t="shared" si="2"/>
        <v>0</v>
      </c>
      <c r="O38" s="27">
        <f t="shared" si="3"/>
        <v>7.8061648185237656E-2</v>
      </c>
      <c r="P38" s="22">
        <f t="shared" si="4"/>
        <v>0</v>
      </c>
    </row>
    <row r="39" spans="1:16" x14ac:dyDescent="0.2">
      <c r="A39" s="1" t="s">
        <v>90</v>
      </c>
      <c r="B39" s="1" t="s">
        <v>54</v>
      </c>
      <c r="C39" s="10">
        <v>14715</v>
      </c>
      <c r="D39" s="11">
        <v>2323</v>
      </c>
      <c r="E39" s="12">
        <v>1056</v>
      </c>
      <c r="F39" s="13">
        <v>0</v>
      </c>
      <c r="G39" s="14">
        <v>22163</v>
      </c>
      <c r="H39" s="1">
        <v>0</v>
      </c>
      <c r="I39" s="1">
        <v>40257</v>
      </c>
      <c r="J39" t="s">
        <v>4</v>
      </c>
      <c r="K39" s="23">
        <f t="shared" si="5"/>
        <v>0.36552649228705569</v>
      </c>
      <c r="L39" s="24">
        <f t="shared" si="0"/>
        <v>5.7704250192513101E-2</v>
      </c>
      <c r="M39" s="25">
        <f t="shared" si="1"/>
        <v>2.6231462851181161E-2</v>
      </c>
      <c r="N39" s="26">
        <f t="shared" si="2"/>
        <v>0</v>
      </c>
      <c r="O39" s="27">
        <f t="shared" si="3"/>
        <v>0.55053779466925001</v>
      </c>
      <c r="P39" s="22">
        <f t="shared" si="4"/>
        <v>0</v>
      </c>
    </row>
    <row r="40" spans="1:16" x14ac:dyDescent="0.2">
      <c r="A40" s="1" t="s">
        <v>49</v>
      </c>
      <c r="B40" s="1" t="s">
        <v>54</v>
      </c>
      <c r="C40" s="10">
        <v>18417</v>
      </c>
      <c r="D40" s="11">
        <v>4891</v>
      </c>
      <c r="E40" s="12">
        <v>10586</v>
      </c>
      <c r="F40" s="13">
        <v>0</v>
      </c>
      <c r="G40" s="14">
        <v>1015</v>
      </c>
      <c r="H40" s="1">
        <v>269</v>
      </c>
      <c r="I40" s="1">
        <v>35178</v>
      </c>
      <c r="J40" t="s">
        <v>0</v>
      </c>
      <c r="K40" s="23">
        <f t="shared" si="5"/>
        <v>0.52353743817158449</v>
      </c>
      <c r="L40" s="24">
        <f t="shared" si="0"/>
        <v>0.13903576098698051</v>
      </c>
      <c r="M40" s="25">
        <f t="shared" si="1"/>
        <v>0.30092671556086192</v>
      </c>
      <c r="N40" s="26">
        <f t="shared" si="2"/>
        <v>0</v>
      </c>
      <c r="O40" s="27">
        <f t="shared" si="3"/>
        <v>2.8853260560577635E-2</v>
      </c>
      <c r="P40" s="22">
        <f t="shared" si="4"/>
        <v>7.6468247199954521E-3</v>
      </c>
    </row>
    <row r="41" spans="1:16" x14ac:dyDescent="0.2">
      <c r="A41" s="1" t="s">
        <v>50</v>
      </c>
      <c r="B41" s="1" t="s">
        <v>54</v>
      </c>
      <c r="C41" s="10">
        <v>18115</v>
      </c>
      <c r="D41" s="11">
        <v>4500</v>
      </c>
      <c r="E41" s="12">
        <v>7881</v>
      </c>
      <c r="F41" s="13">
        <v>0</v>
      </c>
      <c r="G41" s="14">
        <v>1789</v>
      </c>
      <c r="H41" s="1">
        <v>385</v>
      </c>
      <c r="I41" s="1">
        <v>32670</v>
      </c>
      <c r="J41" t="s">
        <v>0</v>
      </c>
      <c r="K41" s="23">
        <f t="shared" si="5"/>
        <v>0.55448423630241817</v>
      </c>
      <c r="L41" s="24">
        <f t="shared" si="0"/>
        <v>0.13774104683195593</v>
      </c>
      <c r="M41" s="25">
        <f t="shared" si="1"/>
        <v>0.24123048668503214</v>
      </c>
      <c r="N41" s="26">
        <f t="shared" si="2"/>
        <v>0</v>
      </c>
      <c r="O41" s="27">
        <f t="shared" si="3"/>
        <v>5.4759718396082034E-2</v>
      </c>
      <c r="P41" s="22">
        <f t="shared" si="4"/>
        <v>1.1784511784511785E-2</v>
      </c>
    </row>
    <row r="42" spans="1:16" x14ac:dyDescent="0.2">
      <c r="A42" s="1" t="s">
        <v>51</v>
      </c>
      <c r="B42" s="1" t="s">
        <v>54</v>
      </c>
      <c r="C42" s="10">
        <v>19860</v>
      </c>
      <c r="D42" s="11">
        <v>15807</v>
      </c>
      <c r="E42" s="12">
        <v>2324</v>
      </c>
      <c r="F42" s="13">
        <v>0</v>
      </c>
      <c r="G42" s="14">
        <v>1802</v>
      </c>
      <c r="H42" s="1">
        <v>334</v>
      </c>
      <c r="I42" s="1">
        <v>40127</v>
      </c>
      <c r="J42" t="s">
        <v>0</v>
      </c>
      <c r="K42" s="23">
        <f t="shared" si="5"/>
        <v>0.49492860168963543</v>
      </c>
      <c r="L42" s="24">
        <f t="shared" si="0"/>
        <v>0.39392429037804971</v>
      </c>
      <c r="M42" s="25">
        <f t="shared" si="1"/>
        <v>5.7916116330650184E-2</v>
      </c>
      <c r="N42" s="26">
        <f t="shared" si="2"/>
        <v>0</v>
      </c>
      <c r="O42" s="27">
        <f t="shared" si="3"/>
        <v>4.4907418944850098E-2</v>
      </c>
      <c r="P42" s="22">
        <f t="shared" si="4"/>
        <v>8.3235726568146144E-3</v>
      </c>
    </row>
    <row r="43" spans="1:16" x14ac:dyDescent="0.2">
      <c r="A43" s="1" t="s">
        <v>52</v>
      </c>
      <c r="B43" s="1" t="s">
        <v>54</v>
      </c>
      <c r="C43" s="10">
        <v>20126</v>
      </c>
      <c r="D43" s="11">
        <v>18178</v>
      </c>
      <c r="E43" s="12">
        <v>2943</v>
      </c>
      <c r="F43" s="13">
        <v>0</v>
      </c>
      <c r="G43" s="14">
        <v>2823</v>
      </c>
      <c r="H43" s="1">
        <v>0</v>
      </c>
      <c r="I43" s="1">
        <v>44070</v>
      </c>
      <c r="J43" t="s">
        <v>0</v>
      </c>
      <c r="K43" s="23">
        <f t="shared" si="5"/>
        <v>0.45668255048786022</v>
      </c>
      <c r="L43" s="24">
        <f t="shared" si="0"/>
        <v>0.41248014522350807</v>
      </c>
      <c r="M43" s="25">
        <f t="shared" si="1"/>
        <v>6.6780122532334923E-2</v>
      </c>
      <c r="N43" s="26">
        <f t="shared" si="2"/>
        <v>0</v>
      </c>
      <c r="O43" s="27">
        <f t="shared" si="3"/>
        <v>6.4057181756296794E-2</v>
      </c>
      <c r="P43" s="22">
        <f t="shared" si="4"/>
        <v>0</v>
      </c>
    </row>
    <row r="44" spans="1:16" x14ac:dyDescent="0.2">
      <c r="A44" s="1" t="s">
        <v>53</v>
      </c>
      <c r="B44" s="1" t="s">
        <v>54</v>
      </c>
      <c r="C44" s="10">
        <v>18346</v>
      </c>
      <c r="D44" s="11">
        <v>12001</v>
      </c>
      <c r="E44" s="12">
        <v>5939</v>
      </c>
      <c r="F44" s="13">
        <v>0</v>
      </c>
      <c r="G44" s="14">
        <v>1355</v>
      </c>
      <c r="H44" s="1">
        <v>0</v>
      </c>
      <c r="I44" s="1">
        <v>37641</v>
      </c>
      <c r="J44" t="s">
        <v>0</v>
      </c>
      <c r="K44" s="23">
        <f t="shared" si="5"/>
        <v>0.48739406498233312</v>
      </c>
      <c r="L44" s="24">
        <f t="shared" si="0"/>
        <v>0.31882787386094952</v>
      </c>
      <c r="M44" s="25">
        <f t="shared" si="1"/>
        <v>0.15778008023166229</v>
      </c>
      <c r="N44" s="26">
        <f t="shared" si="2"/>
        <v>0</v>
      </c>
      <c r="O44" s="27">
        <f t="shared" si="3"/>
        <v>3.5997980925055129E-2</v>
      </c>
      <c r="P44" s="22">
        <f t="shared" si="4"/>
        <v>0</v>
      </c>
    </row>
    <row r="45" spans="1:16" x14ac:dyDescent="0.2">
      <c r="A45" s="1" t="s">
        <v>55</v>
      </c>
      <c r="B45" s="1" t="s">
        <v>64</v>
      </c>
      <c r="C45" s="10">
        <v>14217</v>
      </c>
      <c r="D45" s="11">
        <v>7623</v>
      </c>
      <c r="E45" s="12">
        <v>6294</v>
      </c>
      <c r="F45" s="13">
        <v>2087</v>
      </c>
      <c r="G45" s="14">
        <v>1417</v>
      </c>
      <c r="H45" s="1">
        <v>0</v>
      </c>
      <c r="I45" s="1">
        <v>31638</v>
      </c>
      <c r="J45" t="s">
        <v>0</v>
      </c>
      <c r="K45" s="23">
        <f t="shared" si="5"/>
        <v>0.44936468803337759</v>
      </c>
      <c r="L45" s="24">
        <f t="shared" si="0"/>
        <v>0.24094443390859094</v>
      </c>
      <c r="M45" s="25">
        <f t="shared" si="1"/>
        <v>0.19893798596624312</v>
      </c>
      <c r="N45" s="26">
        <f t="shared" si="2"/>
        <v>6.596497882293445E-2</v>
      </c>
      <c r="O45" s="27">
        <f t="shared" si="3"/>
        <v>4.478791326885391E-2</v>
      </c>
      <c r="P45" s="22">
        <f t="shared" si="4"/>
        <v>0</v>
      </c>
    </row>
    <row r="46" spans="1:16" x14ac:dyDescent="0.2">
      <c r="A46" s="1" t="s">
        <v>89</v>
      </c>
      <c r="B46" s="1" t="s">
        <v>64</v>
      </c>
      <c r="C46" s="10">
        <v>16500</v>
      </c>
      <c r="D46" s="11">
        <v>14829</v>
      </c>
      <c r="E46" s="12">
        <v>4505</v>
      </c>
      <c r="F46" s="13">
        <v>0</v>
      </c>
      <c r="G46" s="14">
        <v>2889</v>
      </c>
      <c r="H46" s="1">
        <v>286</v>
      </c>
      <c r="I46" s="1">
        <v>39009</v>
      </c>
      <c r="J46" t="s">
        <v>0</v>
      </c>
      <c r="K46" s="23">
        <f t="shared" si="5"/>
        <v>0.4229793124663539</v>
      </c>
      <c r="L46" s="24">
        <f t="shared" si="0"/>
        <v>0.38014304391294318</v>
      </c>
      <c r="M46" s="25">
        <f t="shared" si="1"/>
        <v>0.11548616985823784</v>
      </c>
      <c r="N46" s="26">
        <f t="shared" si="2"/>
        <v>0</v>
      </c>
      <c r="O46" s="27">
        <f t="shared" si="3"/>
        <v>7.405983234638161E-2</v>
      </c>
      <c r="P46" s="22">
        <f t="shared" si="4"/>
        <v>7.3316414160834679E-3</v>
      </c>
    </row>
    <row r="47" spans="1:16" x14ac:dyDescent="0.2">
      <c r="A47" s="1" t="s">
        <v>56</v>
      </c>
      <c r="B47" s="1" t="s">
        <v>64</v>
      </c>
      <c r="C47" s="10">
        <v>18514</v>
      </c>
      <c r="D47" s="11">
        <v>9488</v>
      </c>
      <c r="E47" s="12">
        <v>5505</v>
      </c>
      <c r="F47" s="13">
        <v>0</v>
      </c>
      <c r="G47" s="14">
        <v>2162</v>
      </c>
      <c r="H47" s="1">
        <v>240</v>
      </c>
      <c r="I47" s="1">
        <v>35909</v>
      </c>
      <c r="J47" t="s">
        <v>0</v>
      </c>
      <c r="K47" s="23">
        <f t="shared" si="5"/>
        <v>0.51558105210392935</v>
      </c>
      <c r="L47" s="24">
        <f t="shared" si="0"/>
        <v>0.26422345373026263</v>
      </c>
      <c r="M47" s="25">
        <f t="shared" si="1"/>
        <v>0.15330418558021666</v>
      </c>
      <c r="N47" s="26">
        <f t="shared" si="2"/>
        <v>0</v>
      </c>
      <c r="O47" s="27">
        <f t="shared" si="3"/>
        <v>6.0207747361385726E-2</v>
      </c>
      <c r="P47" s="22">
        <f t="shared" si="4"/>
        <v>6.6835612242056308E-3</v>
      </c>
    </row>
    <row r="48" spans="1:16" x14ac:dyDescent="0.2">
      <c r="A48" s="1" t="s">
        <v>57</v>
      </c>
      <c r="B48" s="1" t="s">
        <v>64</v>
      </c>
      <c r="C48" s="10">
        <v>17539</v>
      </c>
      <c r="D48" s="11">
        <v>15542</v>
      </c>
      <c r="E48" s="12">
        <v>2699</v>
      </c>
      <c r="F48" s="13">
        <v>0</v>
      </c>
      <c r="G48" s="14">
        <v>3310</v>
      </c>
      <c r="H48" s="1">
        <v>0</v>
      </c>
      <c r="I48" s="1">
        <v>39090</v>
      </c>
      <c r="J48" t="s">
        <v>0</v>
      </c>
      <c r="K48" s="23">
        <f t="shared" si="5"/>
        <v>0.44868252750063953</v>
      </c>
      <c r="L48" s="24">
        <f t="shared" si="0"/>
        <v>0.3975952929137887</v>
      </c>
      <c r="M48" s="25">
        <f t="shared" si="1"/>
        <v>6.9045791762599132E-2</v>
      </c>
      <c r="N48" s="26">
        <f t="shared" si="2"/>
        <v>0</v>
      </c>
      <c r="O48" s="27">
        <f t="shared" si="3"/>
        <v>8.4676387822972626E-2</v>
      </c>
      <c r="P48" s="22">
        <f t="shared" si="4"/>
        <v>0</v>
      </c>
    </row>
    <row r="49" spans="1:16" x14ac:dyDescent="0.2">
      <c r="A49" s="1" t="s">
        <v>58</v>
      </c>
      <c r="B49" s="1" t="s">
        <v>64</v>
      </c>
      <c r="C49" s="10">
        <v>16319</v>
      </c>
      <c r="D49" s="11">
        <v>19709</v>
      </c>
      <c r="E49" s="12">
        <v>2382</v>
      </c>
      <c r="F49" s="13">
        <v>0</v>
      </c>
      <c r="G49" s="14">
        <v>3363</v>
      </c>
      <c r="H49" s="1">
        <v>0</v>
      </c>
      <c r="I49" s="1">
        <v>41773</v>
      </c>
      <c r="J49" t="s">
        <v>1</v>
      </c>
      <c r="K49" s="23">
        <f t="shared" si="5"/>
        <v>0.39065903813468028</v>
      </c>
      <c r="L49" s="24">
        <f t="shared" si="0"/>
        <v>0.47181193593948245</v>
      </c>
      <c r="M49" s="25">
        <f t="shared" si="1"/>
        <v>5.7022478634524691E-2</v>
      </c>
      <c r="N49" s="26">
        <f t="shared" si="2"/>
        <v>0</v>
      </c>
      <c r="O49" s="27">
        <f t="shared" si="3"/>
        <v>8.0506547291312569E-2</v>
      </c>
      <c r="P49" s="22">
        <f t="shared" si="4"/>
        <v>0</v>
      </c>
    </row>
    <row r="50" spans="1:16" x14ac:dyDescent="0.2">
      <c r="A50" s="1" t="s">
        <v>59</v>
      </c>
      <c r="B50" s="1" t="s">
        <v>64</v>
      </c>
      <c r="C50" s="10">
        <v>17144</v>
      </c>
      <c r="D50" s="11">
        <v>13635</v>
      </c>
      <c r="E50" s="12">
        <v>2686</v>
      </c>
      <c r="F50" s="13">
        <v>0</v>
      </c>
      <c r="G50" s="14">
        <v>1804</v>
      </c>
      <c r="H50" s="1">
        <v>0</v>
      </c>
      <c r="I50" s="1">
        <v>35269</v>
      </c>
      <c r="J50" t="s">
        <v>0</v>
      </c>
      <c r="K50" s="23">
        <f t="shared" si="5"/>
        <v>0.48609260256882814</v>
      </c>
      <c r="L50" s="24">
        <f t="shared" si="0"/>
        <v>0.38660013042615327</v>
      </c>
      <c r="M50" s="25">
        <f t="shared" si="1"/>
        <v>7.6157532110351867E-2</v>
      </c>
      <c r="N50" s="26">
        <f t="shared" si="2"/>
        <v>0</v>
      </c>
      <c r="O50" s="27">
        <f t="shared" si="3"/>
        <v>5.1149734894666704E-2</v>
      </c>
      <c r="P50" s="22">
        <f t="shared" si="4"/>
        <v>0</v>
      </c>
    </row>
    <row r="51" spans="1:16" x14ac:dyDescent="0.2">
      <c r="A51" s="1" t="s">
        <v>60</v>
      </c>
      <c r="B51" s="1" t="s">
        <v>64</v>
      </c>
      <c r="C51" s="10">
        <v>19568</v>
      </c>
      <c r="D51" s="11">
        <v>13451</v>
      </c>
      <c r="E51" s="12">
        <v>3625</v>
      </c>
      <c r="F51" s="13">
        <v>0</v>
      </c>
      <c r="G51" s="14">
        <v>1964</v>
      </c>
      <c r="H51" s="1">
        <v>0</v>
      </c>
      <c r="I51" s="1">
        <v>38608</v>
      </c>
      <c r="J51" t="s">
        <v>0</v>
      </c>
      <c r="K51" s="23">
        <f t="shared" si="5"/>
        <v>0.50683796104434309</v>
      </c>
      <c r="L51" s="24">
        <f t="shared" si="0"/>
        <v>0.34839929548280152</v>
      </c>
      <c r="M51" s="25">
        <f t="shared" si="1"/>
        <v>9.389245752175715E-2</v>
      </c>
      <c r="N51" s="26">
        <f t="shared" si="2"/>
        <v>0</v>
      </c>
      <c r="O51" s="27">
        <f t="shared" si="3"/>
        <v>5.0870285951098215E-2</v>
      </c>
      <c r="P51" s="22">
        <f t="shared" si="4"/>
        <v>0</v>
      </c>
    </row>
    <row r="52" spans="1:16" x14ac:dyDescent="0.2">
      <c r="A52" s="1" t="s">
        <v>61</v>
      </c>
      <c r="B52" s="1" t="s">
        <v>64</v>
      </c>
      <c r="C52" s="10">
        <v>15688</v>
      </c>
      <c r="D52" s="11">
        <v>15024</v>
      </c>
      <c r="E52" s="12">
        <v>2370</v>
      </c>
      <c r="F52" s="13">
        <v>0</v>
      </c>
      <c r="G52" s="14">
        <v>1157</v>
      </c>
      <c r="H52" s="1">
        <v>678</v>
      </c>
      <c r="I52" s="1">
        <v>34917</v>
      </c>
      <c r="J52" t="s">
        <v>0</v>
      </c>
      <c r="K52" s="23">
        <f t="shared" si="5"/>
        <v>0.4492940401523613</v>
      </c>
      <c r="L52" s="24">
        <f t="shared" si="0"/>
        <v>0.43027751525045105</v>
      </c>
      <c r="M52" s="25">
        <f t="shared" si="1"/>
        <v>6.7875247014348314E-2</v>
      </c>
      <c r="N52" s="26">
        <f t="shared" si="2"/>
        <v>0</v>
      </c>
      <c r="O52" s="27">
        <f t="shared" si="3"/>
        <v>3.3135721854683962E-2</v>
      </c>
      <c r="P52" s="22">
        <f t="shared" si="4"/>
        <v>1.9417475728155338E-2</v>
      </c>
    </row>
    <row r="53" spans="1:16" x14ac:dyDescent="0.2">
      <c r="A53" s="1" t="s">
        <v>62</v>
      </c>
      <c r="B53" s="1" t="s">
        <v>64</v>
      </c>
      <c r="C53" s="10">
        <v>19230</v>
      </c>
      <c r="D53" s="11">
        <v>5630</v>
      </c>
      <c r="E53" s="12">
        <v>5893</v>
      </c>
      <c r="F53" s="13">
        <v>0</v>
      </c>
      <c r="G53" s="14">
        <v>1431</v>
      </c>
      <c r="H53" s="1">
        <v>287</v>
      </c>
      <c r="I53" s="1">
        <v>32471</v>
      </c>
      <c r="J53" t="s">
        <v>0</v>
      </c>
      <c r="K53" s="23">
        <f t="shared" si="5"/>
        <v>0.59222075082381198</v>
      </c>
      <c r="L53" s="24">
        <f t="shared" si="0"/>
        <v>0.17338548243047641</v>
      </c>
      <c r="M53" s="25">
        <f t="shared" si="1"/>
        <v>0.18148501740014167</v>
      </c>
      <c r="N53" s="26">
        <f t="shared" si="2"/>
        <v>0</v>
      </c>
      <c r="O53" s="27">
        <f t="shared" si="3"/>
        <v>4.407009331403406E-2</v>
      </c>
      <c r="P53" s="22">
        <f t="shared" si="4"/>
        <v>8.8386560315358315E-3</v>
      </c>
    </row>
    <row r="54" spans="1:16" x14ac:dyDescent="0.2">
      <c r="A54" s="1" t="s">
        <v>63</v>
      </c>
      <c r="B54" s="1" t="s">
        <v>64</v>
      </c>
      <c r="C54" s="10">
        <v>19818</v>
      </c>
      <c r="D54" s="11">
        <v>3327</v>
      </c>
      <c r="E54" s="12">
        <v>6899</v>
      </c>
      <c r="F54" s="13">
        <v>0</v>
      </c>
      <c r="G54" s="14">
        <v>1269</v>
      </c>
      <c r="H54" s="1">
        <v>842</v>
      </c>
      <c r="I54" s="1">
        <v>32155</v>
      </c>
      <c r="J54" t="s">
        <v>0</v>
      </c>
      <c r="K54" s="23">
        <f t="shared" si="5"/>
        <v>0.61632716529311149</v>
      </c>
      <c r="L54" s="24">
        <f t="shared" si="0"/>
        <v>0.10346757891463225</v>
      </c>
      <c r="M54" s="25">
        <f t="shared" si="1"/>
        <v>0.21455450163271653</v>
      </c>
      <c r="N54" s="26">
        <f t="shared" si="2"/>
        <v>0</v>
      </c>
      <c r="O54" s="27">
        <f t="shared" si="3"/>
        <v>3.9465090965635205E-2</v>
      </c>
      <c r="P54" s="22">
        <f t="shared" si="4"/>
        <v>2.6185663193904526E-2</v>
      </c>
    </row>
    <row r="55" spans="1:16" x14ac:dyDescent="0.2">
      <c r="A55" s="1" t="s">
        <v>65</v>
      </c>
      <c r="B55" s="1" t="s">
        <v>75</v>
      </c>
      <c r="C55" s="10">
        <v>18881</v>
      </c>
      <c r="D55" s="11">
        <v>18711</v>
      </c>
      <c r="E55" s="12">
        <v>4766</v>
      </c>
      <c r="F55" s="13">
        <v>0</v>
      </c>
      <c r="G55" s="14">
        <v>808</v>
      </c>
      <c r="H55" s="1">
        <v>267</v>
      </c>
      <c r="I55" s="1">
        <v>43433</v>
      </c>
      <c r="J55" t="s">
        <v>0</v>
      </c>
      <c r="K55" s="23">
        <f t="shared" si="5"/>
        <v>0.43471553887596986</v>
      </c>
      <c r="L55" s="24">
        <f t="shared" si="0"/>
        <v>0.43080146432436167</v>
      </c>
      <c r="M55" s="25">
        <f t="shared" si="1"/>
        <v>0.1097322312527341</v>
      </c>
      <c r="N55" s="26">
        <f t="shared" si="2"/>
        <v>0</v>
      </c>
      <c r="O55" s="27">
        <f t="shared" si="3"/>
        <v>1.8603366104114383E-2</v>
      </c>
      <c r="P55" s="22">
        <f t="shared" si="4"/>
        <v>6.1473994428199756E-3</v>
      </c>
    </row>
    <row r="56" spans="1:16" x14ac:dyDescent="0.2">
      <c r="A56" s="1" t="s">
        <v>66</v>
      </c>
      <c r="B56" s="1" t="s">
        <v>75</v>
      </c>
      <c r="C56" s="10">
        <v>15240</v>
      </c>
      <c r="D56" s="11">
        <v>10903</v>
      </c>
      <c r="E56" s="12">
        <v>8604</v>
      </c>
      <c r="F56" s="13">
        <v>0</v>
      </c>
      <c r="G56" s="14">
        <v>875</v>
      </c>
      <c r="H56" s="1">
        <v>0</v>
      </c>
      <c r="I56" s="1">
        <v>35622</v>
      </c>
      <c r="J56" t="s">
        <v>0</v>
      </c>
      <c r="K56" s="23">
        <f t="shared" si="5"/>
        <v>0.42782550109482903</v>
      </c>
      <c r="L56" s="24">
        <f t="shared" si="0"/>
        <v>0.30607489753523104</v>
      </c>
      <c r="M56" s="25">
        <f t="shared" si="1"/>
        <v>0.24153612935826174</v>
      </c>
      <c r="N56" s="26">
        <f t="shared" si="2"/>
        <v>0</v>
      </c>
      <c r="O56" s="27">
        <f t="shared" si="3"/>
        <v>2.4563472011678175E-2</v>
      </c>
      <c r="P56" s="22">
        <f t="shared" si="4"/>
        <v>0</v>
      </c>
    </row>
    <row r="57" spans="1:16" x14ac:dyDescent="0.2">
      <c r="A57" s="1" t="s">
        <v>67</v>
      </c>
      <c r="B57" s="1" t="s">
        <v>75</v>
      </c>
      <c r="C57" s="10">
        <v>17596</v>
      </c>
      <c r="D57" s="11">
        <v>13018</v>
      </c>
      <c r="E57" s="12">
        <v>8960</v>
      </c>
      <c r="F57" s="13">
        <v>0</v>
      </c>
      <c r="G57" s="14">
        <v>1144</v>
      </c>
      <c r="H57" s="1">
        <v>0</v>
      </c>
      <c r="I57" s="1">
        <v>40718</v>
      </c>
      <c r="J57" t="s">
        <v>0</v>
      </c>
      <c r="K57" s="23">
        <f t="shared" si="5"/>
        <v>0.43214303256545017</v>
      </c>
      <c r="L57" s="24">
        <f t="shared" si="0"/>
        <v>0.31971118424284101</v>
      </c>
      <c r="M57" s="25">
        <f t="shared" si="1"/>
        <v>0.22005010069256839</v>
      </c>
      <c r="N57" s="26">
        <f t="shared" si="2"/>
        <v>0</v>
      </c>
      <c r="O57" s="27">
        <f t="shared" si="3"/>
        <v>2.8095682499140431E-2</v>
      </c>
      <c r="P57" s="22">
        <f t="shared" si="4"/>
        <v>0</v>
      </c>
    </row>
    <row r="58" spans="1:16" x14ac:dyDescent="0.2">
      <c r="A58" s="1" t="s">
        <v>68</v>
      </c>
      <c r="B58" s="1" t="s">
        <v>75</v>
      </c>
      <c r="C58" s="10">
        <v>15421</v>
      </c>
      <c r="D58" s="11">
        <v>19487</v>
      </c>
      <c r="E58" s="12">
        <v>4671</v>
      </c>
      <c r="F58" s="13">
        <v>0</v>
      </c>
      <c r="G58" s="14">
        <v>1314</v>
      </c>
      <c r="H58" s="1">
        <v>0</v>
      </c>
      <c r="I58" s="1">
        <v>40893</v>
      </c>
      <c r="J58" t="s">
        <v>1</v>
      </c>
      <c r="K58" s="23">
        <f t="shared" si="5"/>
        <v>0.37710610617954171</v>
      </c>
      <c r="L58" s="24">
        <f t="shared" si="0"/>
        <v>0.47653632651064975</v>
      </c>
      <c r="M58" s="25">
        <f t="shared" si="1"/>
        <v>0.11422492847186561</v>
      </c>
      <c r="N58" s="26">
        <f t="shared" si="2"/>
        <v>0</v>
      </c>
      <c r="O58" s="27">
        <f t="shared" si="3"/>
        <v>3.2132638837942921E-2</v>
      </c>
      <c r="P58" s="22">
        <f t="shared" si="4"/>
        <v>0</v>
      </c>
    </row>
    <row r="59" spans="1:16" x14ac:dyDescent="0.2">
      <c r="A59" s="1" t="s">
        <v>69</v>
      </c>
      <c r="B59" s="1" t="s">
        <v>75</v>
      </c>
      <c r="C59" s="10">
        <v>21149</v>
      </c>
      <c r="D59" s="11">
        <v>5923</v>
      </c>
      <c r="E59" s="12">
        <v>12477</v>
      </c>
      <c r="F59" s="13">
        <v>0</v>
      </c>
      <c r="G59" s="14">
        <v>1217</v>
      </c>
      <c r="H59" s="1">
        <v>0</v>
      </c>
      <c r="I59" s="1">
        <v>40766</v>
      </c>
      <c r="J59" t="s">
        <v>0</v>
      </c>
      <c r="K59" s="23">
        <f t="shared" si="5"/>
        <v>0.51879016827748614</v>
      </c>
      <c r="L59" s="24">
        <f t="shared" si="0"/>
        <v>0.14529264583231125</v>
      </c>
      <c r="M59" s="25">
        <f t="shared" si="1"/>
        <v>0.30606387676004515</v>
      </c>
      <c r="N59" s="26">
        <f t="shared" si="2"/>
        <v>0</v>
      </c>
      <c r="O59" s="27">
        <f t="shared" si="3"/>
        <v>2.9853309130157483E-2</v>
      </c>
      <c r="P59" s="22">
        <f t="shared" si="4"/>
        <v>0</v>
      </c>
    </row>
    <row r="60" spans="1:16" x14ac:dyDescent="0.2">
      <c r="A60" s="1" t="s">
        <v>70</v>
      </c>
      <c r="B60" s="1" t="s">
        <v>75</v>
      </c>
      <c r="C60" s="10">
        <v>11701</v>
      </c>
      <c r="D60" s="11">
        <v>18564</v>
      </c>
      <c r="E60" s="12">
        <v>2050</v>
      </c>
      <c r="F60" s="13">
        <v>1084</v>
      </c>
      <c r="G60" s="14">
        <v>2352</v>
      </c>
      <c r="H60" s="1">
        <v>290</v>
      </c>
      <c r="I60" s="1">
        <v>36041</v>
      </c>
      <c r="J60" t="s">
        <v>1</v>
      </c>
      <c r="K60" s="23">
        <f t="shared" si="5"/>
        <v>0.32465802835659385</v>
      </c>
      <c r="L60" s="24">
        <f t="shared" si="0"/>
        <v>0.51508004772342608</v>
      </c>
      <c r="M60" s="25">
        <f t="shared" si="1"/>
        <v>5.6879664826170198E-2</v>
      </c>
      <c r="N60" s="26">
        <f t="shared" si="2"/>
        <v>3.0076856912960241E-2</v>
      </c>
      <c r="O60" s="27">
        <f t="shared" si="3"/>
        <v>6.525901057129381E-2</v>
      </c>
      <c r="P60" s="22">
        <f t="shared" si="4"/>
        <v>8.0463916095557843E-3</v>
      </c>
    </row>
    <row r="61" spans="1:16" x14ac:dyDescent="0.2">
      <c r="A61" s="1" t="s">
        <v>71</v>
      </c>
      <c r="B61" s="1" t="s">
        <v>75</v>
      </c>
      <c r="C61" s="10">
        <v>14851</v>
      </c>
      <c r="D61" s="11">
        <v>17486</v>
      </c>
      <c r="E61" s="12">
        <v>2932</v>
      </c>
      <c r="F61" s="13">
        <v>970</v>
      </c>
      <c r="G61" s="14">
        <v>948</v>
      </c>
      <c r="H61" s="1">
        <v>0</v>
      </c>
      <c r="I61" s="1">
        <v>37187</v>
      </c>
      <c r="J61" t="s">
        <v>1</v>
      </c>
      <c r="K61" s="23">
        <f t="shared" si="5"/>
        <v>0.3993599913948423</v>
      </c>
      <c r="L61" s="24">
        <f t="shared" si="0"/>
        <v>0.47021808696587519</v>
      </c>
      <c r="M61" s="25">
        <f t="shared" si="1"/>
        <v>7.8844757576572458E-2</v>
      </c>
      <c r="N61" s="26">
        <f t="shared" si="2"/>
        <v>2.6084384327856508E-2</v>
      </c>
      <c r="O61" s="27">
        <f t="shared" si="3"/>
        <v>2.5492779734853577E-2</v>
      </c>
      <c r="P61" s="22">
        <f t="shared" si="4"/>
        <v>0</v>
      </c>
    </row>
    <row r="62" spans="1:16" x14ac:dyDescent="0.2">
      <c r="A62" s="1" t="s">
        <v>72</v>
      </c>
      <c r="B62" s="1" t="s">
        <v>75</v>
      </c>
      <c r="C62" s="10">
        <v>16761</v>
      </c>
      <c r="D62" s="11">
        <v>6332</v>
      </c>
      <c r="E62" s="12">
        <v>12179</v>
      </c>
      <c r="F62" s="13">
        <v>0</v>
      </c>
      <c r="G62" s="14">
        <v>1012</v>
      </c>
      <c r="H62" s="1">
        <v>0</v>
      </c>
      <c r="I62" s="1">
        <v>36284</v>
      </c>
      <c r="J62" t="s">
        <v>0</v>
      </c>
      <c r="K62" s="23">
        <f t="shared" si="5"/>
        <v>0.46193914673134162</v>
      </c>
      <c r="L62" s="24">
        <f t="shared" si="0"/>
        <v>0.17451218167787455</v>
      </c>
      <c r="M62" s="25">
        <f t="shared" si="1"/>
        <v>0.33565759012236801</v>
      </c>
      <c r="N62" s="26">
        <f t="shared" si="2"/>
        <v>0</v>
      </c>
      <c r="O62" s="27">
        <f t="shared" si="3"/>
        <v>2.7891081468415832E-2</v>
      </c>
      <c r="P62" s="22">
        <f t="shared" si="4"/>
        <v>0</v>
      </c>
    </row>
    <row r="63" spans="1:16" x14ac:dyDescent="0.2">
      <c r="A63" s="1" t="s">
        <v>73</v>
      </c>
      <c r="B63" s="1" t="s">
        <v>75</v>
      </c>
      <c r="C63" s="10">
        <v>18433</v>
      </c>
      <c r="D63" s="11">
        <v>6684</v>
      </c>
      <c r="E63" s="12">
        <v>8723</v>
      </c>
      <c r="F63" s="13">
        <v>0</v>
      </c>
      <c r="G63" s="14">
        <v>775</v>
      </c>
      <c r="H63" s="1">
        <v>215</v>
      </c>
      <c r="I63" s="1">
        <v>34830</v>
      </c>
      <c r="J63" t="s">
        <v>0</v>
      </c>
      <c r="K63" s="23">
        <f t="shared" si="5"/>
        <v>0.52922767728969278</v>
      </c>
      <c r="L63" s="24">
        <f t="shared" si="0"/>
        <v>0.19190353143841515</v>
      </c>
      <c r="M63" s="25">
        <f t="shared" si="1"/>
        <v>0.25044501866207292</v>
      </c>
      <c r="N63" s="26">
        <f t="shared" si="2"/>
        <v>0</v>
      </c>
      <c r="O63" s="27">
        <f t="shared" si="3"/>
        <v>2.2250933103646283E-2</v>
      </c>
      <c r="P63" s="22">
        <f t="shared" si="4"/>
        <v>6.1728395061728392E-3</v>
      </c>
    </row>
    <row r="64" spans="1:16" x14ac:dyDescent="0.2">
      <c r="A64" s="1" t="s">
        <v>74</v>
      </c>
      <c r="B64" s="1" t="s">
        <v>75</v>
      </c>
      <c r="C64" s="10">
        <v>18464</v>
      </c>
      <c r="D64" s="11">
        <v>12582</v>
      </c>
      <c r="E64" s="12">
        <v>4599</v>
      </c>
      <c r="F64" s="13">
        <v>2057</v>
      </c>
      <c r="G64" s="14">
        <v>2502</v>
      </c>
      <c r="H64" s="1">
        <v>64</v>
      </c>
      <c r="I64" s="1">
        <v>40268</v>
      </c>
      <c r="J64" t="s">
        <v>0</v>
      </c>
      <c r="K64" s="23">
        <f t="shared" si="5"/>
        <v>0.45852786331578427</v>
      </c>
      <c r="L64" s="24">
        <f t="shared" si="0"/>
        <v>0.3124565411741333</v>
      </c>
      <c r="M64" s="25">
        <f t="shared" si="1"/>
        <v>0.11420979437766961</v>
      </c>
      <c r="N64" s="26">
        <f t="shared" si="2"/>
        <v>5.1082745604450183E-2</v>
      </c>
      <c r="O64" s="27">
        <f t="shared" si="3"/>
        <v>6.2133704181980727E-2</v>
      </c>
      <c r="P64" s="22">
        <f t="shared" si="4"/>
        <v>1.5893513459819212E-3</v>
      </c>
    </row>
    <row r="65" spans="1:16" x14ac:dyDescent="0.2">
      <c r="A65" s="1" t="s">
        <v>76</v>
      </c>
      <c r="B65" s="1" t="s">
        <v>86</v>
      </c>
      <c r="C65" s="10">
        <v>17787</v>
      </c>
      <c r="D65" s="11">
        <v>4153</v>
      </c>
      <c r="E65" s="12">
        <v>12513</v>
      </c>
      <c r="F65" s="13">
        <v>0</v>
      </c>
      <c r="G65" s="14">
        <v>2987</v>
      </c>
      <c r="H65" s="1">
        <v>220</v>
      </c>
      <c r="I65" s="1">
        <v>37660</v>
      </c>
      <c r="J65" t="s">
        <v>0</v>
      </c>
      <c r="K65" s="23">
        <f t="shared" si="5"/>
        <v>0.47230483271375467</v>
      </c>
      <c r="L65" s="24">
        <f t="shared" si="0"/>
        <v>0.11027615507169411</v>
      </c>
      <c r="M65" s="25">
        <f t="shared" si="1"/>
        <v>0.33226234731810939</v>
      </c>
      <c r="N65" s="26">
        <f t="shared" si="2"/>
        <v>0</v>
      </c>
      <c r="O65" s="27">
        <f t="shared" si="3"/>
        <v>7.9314922995220388E-2</v>
      </c>
      <c r="P65" s="22">
        <f t="shared" si="4"/>
        <v>5.8417419012214552E-3</v>
      </c>
    </row>
    <row r="66" spans="1:16" x14ac:dyDescent="0.2">
      <c r="A66" s="1" t="s">
        <v>77</v>
      </c>
      <c r="B66" s="1" t="s">
        <v>86</v>
      </c>
      <c r="C66" s="10">
        <v>18227</v>
      </c>
      <c r="D66" s="11">
        <v>10451</v>
      </c>
      <c r="E66" s="12">
        <v>7536</v>
      </c>
      <c r="F66" s="13">
        <v>0</v>
      </c>
      <c r="G66" s="14">
        <v>967</v>
      </c>
      <c r="H66" s="1">
        <v>0</v>
      </c>
      <c r="I66" s="1">
        <v>37181</v>
      </c>
      <c r="J66" t="s">
        <v>0</v>
      </c>
      <c r="K66" s="23">
        <f t="shared" si="5"/>
        <v>0.49022350125063879</v>
      </c>
      <c r="L66" s="24">
        <f t="shared" ref="L66:L74" si="6">(D66/$I66)</f>
        <v>0.28108442484064444</v>
      </c>
      <c r="M66" s="25">
        <f t="shared" ref="M66:M74" si="7">(E66/$I66)</f>
        <v>0.20268416664425379</v>
      </c>
      <c r="N66" s="26">
        <f t="shared" ref="N66:N74" si="8">(F66/$I66)</f>
        <v>0</v>
      </c>
      <c r="O66" s="27">
        <f t="shared" ref="O66:P75" si="9">(G66/$I66)</f>
        <v>2.6007907264463032E-2</v>
      </c>
      <c r="P66" s="22">
        <f t="shared" si="9"/>
        <v>0</v>
      </c>
    </row>
    <row r="67" spans="1:16" x14ac:dyDescent="0.2">
      <c r="A67" s="1" t="s">
        <v>78</v>
      </c>
      <c r="B67" s="1" t="s">
        <v>86</v>
      </c>
      <c r="C67" s="10">
        <v>18193</v>
      </c>
      <c r="D67" s="11">
        <v>8232</v>
      </c>
      <c r="E67" s="12">
        <v>8270</v>
      </c>
      <c r="F67" s="13">
        <v>0</v>
      </c>
      <c r="G67" s="14">
        <v>859</v>
      </c>
      <c r="H67" s="1">
        <v>356</v>
      </c>
      <c r="I67" s="1">
        <v>35910</v>
      </c>
      <c r="J67" t="s">
        <v>0</v>
      </c>
      <c r="K67" s="23">
        <f t="shared" ref="K67:K74" si="10">(C67/$I67)</f>
        <v>0.50662768031189087</v>
      </c>
      <c r="L67" s="24">
        <f t="shared" si="6"/>
        <v>0.22923976608187135</v>
      </c>
      <c r="M67" s="25">
        <f t="shared" si="7"/>
        <v>0.23029796714007239</v>
      </c>
      <c r="N67" s="26">
        <f t="shared" si="8"/>
        <v>0</v>
      </c>
      <c r="O67" s="27">
        <f t="shared" si="9"/>
        <v>2.3920913394597607E-2</v>
      </c>
      <c r="P67" s="22">
        <f t="shared" si="9"/>
        <v>9.9136730715678086E-3</v>
      </c>
    </row>
    <row r="68" spans="1:16" x14ac:dyDescent="0.2">
      <c r="A68" s="1" t="s">
        <v>79</v>
      </c>
      <c r="B68" s="1" t="s">
        <v>86</v>
      </c>
      <c r="C68" s="10">
        <v>16342</v>
      </c>
      <c r="D68" s="11">
        <v>3205</v>
      </c>
      <c r="E68" s="12">
        <v>17825</v>
      </c>
      <c r="F68" s="13">
        <v>0</v>
      </c>
      <c r="G68" s="14">
        <v>676</v>
      </c>
      <c r="H68" s="1">
        <v>411</v>
      </c>
      <c r="I68" s="1">
        <v>38459</v>
      </c>
      <c r="J68" t="s">
        <v>2</v>
      </c>
      <c r="K68" s="23">
        <f t="shared" si="10"/>
        <v>0.4249200447229517</v>
      </c>
      <c r="L68" s="24">
        <f t="shared" si="6"/>
        <v>8.3335500143009444E-2</v>
      </c>
      <c r="M68" s="25">
        <f t="shared" si="7"/>
        <v>0.46348058971892148</v>
      </c>
      <c r="N68" s="26">
        <f t="shared" si="8"/>
        <v>0</v>
      </c>
      <c r="O68" s="27">
        <f t="shared" si="9"/>
        <v>1.7577160092566109E-2</v>
      </c>
      <c r="P68" s="22">
        <f t="shared" si="9"/>
        <v>1.0686705322551289E-2</v>
      </c>
    </row>
    <row r="69" spans="1:16" x14ac:dyDescent="0.2">
      <c r="A69" s="1" t="s">
        <v>80</v>
      </c>
      <c r="B69" s="1" t="s">
        <v>86</v>
      </c>
      <c r="C69" s="10">
        <v>15695</v>
      </c>
      <c r="D69" s="11">
        <v>17911</v>
      </c>
      <c r="E69" s="12">
        <v>6759</v>
      </c>
      <c r="F69" s="13">
        <v>0</v>
      </c>
      <c r="G69" s="14">
        <v>911</v>
      </c>
      <c r="H69" s="1">
        <v>1427</v>
      </c>
      <c r="I69" s="1">
        <v>42703</v>
      </c>
      <c r="J69" t="s">
        <v>1</v>
      </c>
      <c r="K69" s="23">
        <f t="shared" si="10"/>
        <v>0.36753858042760462</v>
      </c>
      <c r="L69" s="24">
        <f t="shared" si="6"/>
        <v>0.41943189003114534</v>
      </c>
      <c r="M69" s="25">
        <f t="shared" si="7"/>
        <v>0.15827927780249632</v>
      </c>
      <c r="N69" s="26">
        <f t="shared" si="8"/>
        <v>0</v>
      </c>
      <c r="O69" s="27">
        <f t="shared" si="9"/>
        <v>2.1333395780155962E-2</v>
      </c>
      <c r="P69" s="22">
        <f t="shared" si="9"/>
        <v>3.3416855958597759E-2</v>
      </c>
    </row>
    <row r="70" spans="1:16" x14ac:dyDescent="0.2">
      <c r="A70" s="1" t="s">
        <v>81</v>
      </c>
      <c r="B70" s="1" t="s">
        <v>86</v>
      </c>
      <c r="C70" s="10">
        <v>20623</v>
      </c>
      <c r="D70" s="11">
        <v>5146</v>
      </c>
      <c r="E70" s="12">
        <v>12336</v>
      </c>
      <c r="F70" s="13">
        <v>0</v>
      </c>
      <c r="G70" s="14">
        <v>1204</v>
      </c>
      <c r="H70" s="1">
        <v>818</v>
      </c>
      <c r="I70" s="1">
        <v>40127</v>
      </c>
      <c r="J70" t="s">
        <v>0</v>
      </c>
      <c r="K70" s="23">
        <f t="shared" si="10"/>
        <v>0.51394323024397537</v>
      </c>
      <c r="L70" s="24">
        <f t="shared" si="6"/>
        <v>0.12824282901786827</v>
      </c>
      <c r="M70" s="25">
        <f t="shared" si="7"/>
        <v>0.30742392902534454</v>
      </c>
      <c r="N70" s="26">
        <f t="shared" si="8"/>
        <v>0</v>
      </c>
      <c r="O70" s="27">
        <f t="shared" si="9"/>
        <v>3.0004734966481421E-2</v>
      </c>
      <c r="P70" s="22">
        <f t="shared" si="9"/>
        <v>2.0385276746330401E-2</v>
      </c>
    </row>
    <row r="71" spans="1:16" x14ac:dyDescent="0.2">
      <c r="A71" s="1" t="s">
        <v>82</v>
      </c>
      <c r="B71" s="1" t="s">
        <v>86</v>
      </c>
      <c r="C71" s="10">
        <v>18681</v>
      </c>
      <c r="D71" s="11">
        <v>3451</v>
      </c>
      <c r="E71" s="12">
        <v>11973</v>
      </c>
      <c r="F71" s="13">
        <v>1584</v>
      </c>
      <c r="G71" s="14">
        <v>1165</v>
      </c>
      <c r="H71" s="1">
        <v>19</v>
      </c>
      <c r="I71" s="1">
        <v>36873</v>
      </c>
      <c r="J71" t="s">
        <v>0</v>
      </c>
      <c r="K71" s="23">
        <f t="shared" si="10"/>
        <v>0.50663086811488078</v>
      </c>
      <c r="L71" s="24">
        <f t="shared" si="6"/>
        <v>9.3591516828031351E-2</v>
      </c>
      <c r="M71" s="25">
        <f t="shared" si="7"/>
        <v>0.3247091367667399</v>
      </c>
      <c r="N71" s="26">
        <f t="shared" si="8"/>
        <v>4.2958262143031486E-2</v>
      </c>
      <c r="O71" s="27">
        <f t="shared" si="9"/>
        <v>3.159493396252E-2</v>
      </c>
      <c r="P71" s="22">
        <f t="shared" si="9"/>
        <v>5.1528218479646355E-4</v>
      </c>
    </row>
    <row r="72" spans="1:16" x14ac:dyDescent="0.2">
      <c r="A72" s="1" t="s">
        <v>83</v>
      </c>
      <c r="B72" s="1" t="s">
        <v>86</v>
      </c>
      <c r="C72" s="10">
        <v>20749</v>
      </c>
      <c r="D72" s="11">
        <v>5758</v>
      </c>
      <c r="E72" s="12">
        <v>12279</v>
      </c>
      <c r="F72" s="13">
        <v>670</v>
      </c>
      <c r="G72" s="14">
        <v>877</v>
      </c>
      <c r="H72" s="1">
        <v>511</v>
      </c>
      <c r="I72" s="1">
        <v>40844</v>
      </c>
      <c r="J72" t="s">
        <v>0</v>
      </c>
      <c r="K72" s="23">
        <f t="shared" si="10"/>
        <v>0.50800607188326319</v>
      </c>
      <c r="L72" s="24">
        <f t="shared" si="6"/>
        <v>0.14097541866614435</v>
      </c>
      <c r="M72" s="25">
        <f t="shared" si="7"/>
        <v>0.3006316717265694</v>
      </c>
      <c r="N72" s="26">
        <f t="shared" si="8"/>
        <v>1.6403878170600333E-2</v>
      </c>
      <c r="O72" s="27">
        <f t="shared" si="9"/>
        <v>2.1471942023308196E-2</v>
      </c>
      <c r="P72" s="22">
        <f t="shared" si="9"/>
        <v>1.2511017530114582E-2</v>
      </c>
    </row>
    <row r="73" spans="1:16" x14ac:dyDescent="0.2">
      <c r="A73" s="1" t="s">
        <v>84</v>
      </c>
      <c r="B73" s="1" t="s">
        <v>86</v>
      </c>
      <c r="C73" s="10">
        <v>19442</v>
      </c>
      <c r="D73" s="11">
        <v>6879</v>
      </c>
      <c r="E73" s="12">
        <v>11694</v>
      </c>
      <c r="F73" s="13">
        <v>0</v>
      </c>
      <c r="G73" s="14">
        <v>898</v>
      </c>
      <c r="H73" s="1">
        <v>819</v>
      </c>
      <c r="I73" s="1">
        <v>39732</v>
      </c>
      <c r="J73" t="s">
        <v>0</v>
      </c>
      <c r="K73" s="23">
        <f t="shared" si="10"/>
        <v>0.48932850095640795</v>
      </c>
      <c r="L73" s="24">
        <f t="shared" si="6"/>
        <v>0.17313500453035338</v>
      </c>
      <c r="M73" s="25">
        <f t="shared" si="7"/>
        <v>0.2943219571126548</v>
      </c>
      <c r="N73" s="26">
        <f t="shared" si="8"/>
        <v>0</v>
      </c>
      <c r="O73" s="27">
        <f t="shared" si="9"/>
        <v>2.2601429578173765E-2</v>
      </c>
      <c r="P73" s="22">
        <f t="shared" si="9"/>
        <v>2.0613107822410149E-2</v>
      </c>
    </row>
    <row r="74" spans="1:16" x14ac:dyDescent="0.2">
      <c r="A74" s="1" t="s">
        <v>85</v>
      </c>
      <c r="B74" s="1" t="s">
        <v>86</v>
      </c>
      <c r="C74" s="10">
        <v>21064</v>
      </c>
      <c r="D74" s="11">
        <v>9580</v>
      </c>
      <c r="E74" s="12">
        <v>8510</v>
      </c>
      <c r="F74" s="13">
        <v>0</v>
      </c>
      <c r="G74" s="14">
        <v>6675</v>
      </c>
      <c r="H74" s="1">
        <v>415</v>
      </c>
      <c r="I74" s="1">
        <v>46244</v>
      </c>
      <c r="J74" t="s">
        <v>0</v>
      </c>
      <c r="K74" s="23">
        <f t="shared" si="10"/>
        <v>0.4554969293313727</v>
      </c>
      <c r="L74" s="24">
        <f t="shared" si="6"/>
        <v>0.20716201020672953</v>
      </c>
      <c r="M74" s="25">
        <f t="shared" si="7"/>
        <v>0.18402387336735576</v>
      </c>
      <c r="N74" s="26">
        <f t="shared" si="8"/>
        <v>0</v>
      </c>
      <c r="O74" s="27">
        <f t="shared" si="9"/>
        <v>0.1443430499091774</v>
      </c>
      <c r="P74" s="22">
        <f t="shared" si="9"/>
        <v>8.9741371853645883E-3</v>
      </c>
    </row>
    <row r="75" spans="1:16" x14ac:dyDescent="0.2">
      <c r="A75" s="1" t="s">
        <v>87</v>
      </c>
      <c r="B75" s="1" t="s">
        <v>87</v>
      </c>
      <c r="C75" s="10">
        <f>SUM(C2:C74)</f>
        <v>1291204</v>
      </c>
      <c r="D75" s="11">
        <f t="shared" ref="D75:I75" si="11">SUM(D2:D74)</f>
        <v>592517</v>
      </c>
      <c r="E75" s="12">
        <f t="shared" si="11"/>
        <v>584392</v>
      </c>
      <c r="F75" s="13">
        <f t="shared" si="11"/>
        <v>34991</v>
      </c>
      <c r="G75" s="14">
        <f t="shared" si="11"/>
        <v>187746</v>
      </c>
      <c r="H75" s="1">
        <f t="shared" si="11"/>
        <v>15835</v>
      </c>
      <c r="I75" s="1">
        <f t="shared" si="11"/>
        <v>2706685</v>
      </c>
      <c r="K75" s="23">
        <f t="shared" ref="K75" si="12">(C75/$I75)</f>
        <v>0.47704258160812951</v>
      </c>
      <c r="L75" s="24">
        <f t="shared" ref="L75" si="13">(D75/$I75)</f>
        <v>0.21890873891864032</v>
      </c>
      <c r="M75" s="25">
        <f t="shared" ref="M75" si="14">(E75/$I75)</f>
        <v>0.21590691196057168</v>
      </c>
      <c r="N75" s="26">
        <f t="shared" ref="N75" si="15">(F75/$I75)</f>
        <v>1.2927621795665176E-2</v>
      </c>
      <c r="O75" s="27">
        <f t="shared" ref="O75" si="16">(G75/$I75)</f>
        <v>6.9363815885483529E-2</v>
      </c>
      <c r="P75" s="22">
        <f t="shared" si="9"/>
        <v>5.8503298315097617E-3</v>
      </c>
    </row>
  </sheetData>
  <sortState xmlns:xlrd2="http://schemas.microsoft.com/office/spreadsheetml/2017/richdata2" ref="A2:I74">
    <sortCondition ref="B2:B74"/>
    <sortCondition ref="A2:A7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39A8-2E39-4913-BF23-E69A58D9E2B8}">
  <dimension ref="A1:R75"/>
  <sheetViews>
    <sheetView topLeftCell="A59" workbookViewId="0">
      <selection activeCell="O12" sqref="O12"/>
    </sheetView>
  </sheetViews>
  <sheetFormatPr defaultRowHeight="14.25" x14ac:dyDescent="0.2"/>
  <cols>
    <col min="1" max="1" width="34.3984375" bestFit="1" customWidth="1"/>
    <col min="2" max="2" width="20.296875" bestFit="1" customWidth="1"/>
    <col min="11" max="11" width="4.796875" bestFit="1" customWidth="1"/>
  </cols>
  <sheetData>
    <row r="1" spans="1:18" x14ac:dyDescent="0.2">
      <c r="A1" s="1" t="s">
        <v>8</v>
      </c>
      <c r="B1" s="1" t="s">
        <v>9</v>
      </c>
      <c r="C1" s="2" t="s">
        <v>119</v>
      </c>
      <c r="D1" s="3" t="s">
        <v>120</v>
      </c>
      <c r="E1" s="4" t="s">
        <v>121</v>
      </c>
      <c r="F1" s="5" t="s">
        <v>122</v>
      </c>
      <c r="G1" s="6" t="s">
        <v>123</v>
      </c>
      <c r="H1" s="7" t="s">
        <v>133</v>
      </c>
      <c r="I1" s="8" t="s">
        <v>124</v>
      </c>
      <c r="J1" s="9" t="s">
        <v>125</v>
      </c>
      <c r="K1" t="s">
        <v>116</v>
      </c>
      <c r="L1" s="2" t="s">
        <v>126</v>
      </c>
      <c r="M1" s="3" t="s">
        <v>127</v>
      </c>
      <c r="N1" s="4" t="s">
        <v>128</v>
      </c>
      <c r="O1" s="5" t="s">
        <v>129</v>
      </c>
      <c r="P1" s="6" t="s">
        <v>130</v>
      </c>
      <c r="Q1" s="7" t="s">
        <v>132</v>
      </c>
      <c r="R1" s="8" t="s">
        <v>131</v>
      </c>
    </row>
    <row r="2" spans="1:18" x14ac:dyDescent="0.2">
      <c r="A2" s="1" t="s">
        <v>88</v>
      </c>
      <c r="B2" s="1" t="s">
        <v>18</v>
      </c>
      <c r="C2" s="10">
        <v>14251</v>
      </c>
      <c r="D2" s="11">
        <v>6528</v>
      </c>
      <c r="E2" s="12">
        <v>7964</v>
      </c>
      <c r="F2" s="13">
        <v>1362</v>
      </c>
      <c r="G2" s="14">
        <v>495</v>
      </c>
      <c r="H2" s="15">
        <v>534</v>
      </c>
      <c r="I2" s="1">
        <v>821</v>
      </c>
      <c r="J2" s="1">
        <v>31955</v>
      </c>
      <c r="K2" t="s">
        <v>0</v>
      </c>
      <c r="L2" s="23">
        <f>C2/$J2</f>
        <v>0.44597089657330619</v>
      </c>
      <c r="M2" s="24">
        <f t="shared" ref="M2:M65" si="0">D2/$J2</f>
        <v>0.20428727898607416</v>
      </c>
      <c r="N2" s="25">
        <f t="shared" ref="N2:N65" si="1">E2/$J2</f>
        <v>0.24922547332185888</v>
      </c>
      <c r="O2" s="26">
        <f t="shared" ref="O2:O65" si="2">F2/$J2</f>
        <v>4.2622437803160697E-2</v>
      </c>
      <c r="P2" s="27">
        <f t="shared" ref="P2:P65" si="3">G2/$J2</f>
        <v>1.549053356282272E-2</v>
      </c>
      <c r="Q2" s="28">
        <f t="shared" ref="Q2:Q65" si="4">H2/$J2</f>
        <v>1.6710999843529965E-2</v>
      </c>
      <c r="R2" s="22">
        <f t="shared" ref="R2:R65" si="5">I2/$J2</f>
        <v>2.569237990924738E-2</v>
      </c>
    </row>
    <row r="3" spans="1:18" x14ac:dyDescent="0.2">
      <c r="A3" s="1" t="s">
        <v>10</v>
      </c>
      <c r="B3" s="1" t="s">
        <v>18</v>
      </c>
      <c r="C3" s="10">
        <v>18629</v>
      </c>
      <c r="D3" s="11">
        <v>7623</v>
      </c>
      <c r="E3" s="12">
        <v>8287</v>
      </c>
      <c r="F3" s="13">
        <v>3015</v>
      </c>
      <c r="G3" s="14">
        <v>1212</v>
      </c>
      <c r="H3" s="15">
        <v>734</v>
      </c>
      <c r="I3" s="1">
        <v>1555</v>
      </c>
      <c r="J3" s="1">
        <v>41055</v>
      </c>
      <c r="K3" t="s">
        <v>0</v>
      </c>
      <c r="L3" s="23">
        <f t="shared" ref="L3:L66" si="6">C3/$J3</f>
        <v>0.4537571550359274</v>
      </c>
      <c r="M3" s="24">
        <f t="shared" si="0"/>
        <v>0.18567774936061382</v>
      </c>
      <c r="N3" s="25">
        <f t="shared" si="1"/>
        <v>0.20185117525270979</v>
      </c>
      <c r="O3" s="26">
        <f t="shared" si="2"/>
        <v>7.3438070880526118E-2</v>
      </c>
      <c r="P3" s="27">
        <f t="shared" si="3"/>
        <v>2.9521373766898062E-2</v>
      </c>
      <c r="Q3" s="28">
        <f t="shared" si="4"/>
        <v>1.7878455730118134E-2</v>
      </c>
      <c r="R3" s="22">
        <f t="shared" si="5"/>
        <v>3.7876019973206672E-2</v>
      </c>
    </row>
    <row r="4" spans="1:18" x14ac:dyDescent="0.2">
      <c r="A4" s="1" t="s">
        <v>11</v>
      </c>
      <c r="B4" s="1" t="s">
        <v>18</v>
      </c>
      <c r="C4" s="10">
        <v>16448</v>
      </c>
      <c r="D4" s="11">
        <v>8469</v>
      </c>
      <c r="E4" s="12">
        <v>9048</v>
      </c>
      <c r="F4" s="13">
        <v>1949</v>
      </c>
      <c r="G4" s="14">
        <v>558</v>
      </c>
      <c r="H4" s="15">
        <v>596</v>
      </c>
      <c r="I4" s="1">
        <v>1465</v>
      </c>
      <c r="J4" s="1">
        <v>38533</v>
      </c>
      <c r="K4" t="s">
        <v>0</v>
      </c>
      <c r="L4" s="23">
        <f t="shared" si="6"/>
        <v>0.42685490358913142</v>
      </c>
      <c r="M4" s="24">
        <f t="shared" si="0"/>
        <v>0.21978563828406819</v>
      </c>
      <c r="N4" s="25">
        <f t="shared" si="1"/>
        <v>0.23481171982456595</v>
      </c>
      <c r="O4" s="26">
        <f t="shared" si="2"/>
        <v>5.0580022318532168E-2</v>
      </c>
      <c r="P4" s="27">
        <f t="shared" si="3"/>
        <v>1.4481094127111826E-2</v>
      </c>
      <c r="Q4" s="28">
        <f t="shared" si="4"/>
        <v>1.546726182752446E-2</v>
      </c>
      <c r="R4" s="22">
        <f t="shared" si="5"/>
        <v>3.8019360029065995E-2</v>
      </c>
    </row>
    <row r="5" spans="1:18" x14ac:dyDescent="0.2">
      <c r="A5" s="1" t="s">
        <v>12</v>
      </c>
      <c r="B5" s="1" t="s">
        <v>18</v>
      </c>
      <c r="C5" s="10">
        <v>18191</v>
      </c>
      <c r="D5" s="11">
        <v>4546</v>
      </c>
      <c r="E5" s="12">
        <v>8724</v>
      </c>
      <c r="F5" s="13">
        <v>2125</v>
      </c>
      <c r="G5" s="14">
        <v>534</v>
      </c>
      <c r="H5" s="15">
        <v>684</v>
      </c>
      <c r="I5" s="1">
        <v>1025</v>
      </c>
      <c r="J5" s="1">
        <v>35829</v>
      </c>
      <c r="K5" t="s">
        <v>0</v>
      </c>
      <c r="L5" s="23">
        <f t="shared" si="6"/>
        <v>0.50771721231404732</v>
      </c>
      <c r="M5" s="24">
        <f t="shared" si="0"/>
        <v>0.12688045996260014</v>
      </c>
      <c r="N5" s="25">
        <f t="shared" si="1"/>
        <v>0.24348991040777024</v>
      </c>
      <c r="O5" s="26">
        <f t="shared" si="2"/>
        <v>5.9309497892768424E-2</v>
      </c>
      <c r="P5" s="27">
        <f t="shared" si="3"/>
        <v>1.4904127941053337E-2</v>
      </c>
      <c r="Q5" s="28">
        <f t="shared" si="4"/>
        <v>1.909068073348405E-2</v>
      </c>
      <c r="R5" s="22">
        <f t="shared" si="5"/>
        <v>2.8608110748276537E-2</v>
      </c>
    </row>
    <row r="6" spans="1:18" x14ac:dyDescent="0.2">
      <c r="A6" s="1" t="s">
        <v>13</v>
      </c>
      <c r="B6" s="1" t="s">
        <v>18</v>
      </c>
      <c r="C6" s="10">
        <v>16592</v>
      </c>
      <c r="D6" s="11">
        <v>4679</v>
      </c>
      <c r="E6" s="12">
        <v>7787</v>
      </c>
      <c r="F6" s="13">
        <v>2260</v>
      </c>
      <c r="G6" s="14">
        <v>575</v>
      </c>
      <c r="H6" s="15">
        <v>568</v>
      </c>
      <c r="I6" s="1">
        <v>1085</v>
      </c>
      <c r="J6" s="1">
        <v>33546</v>
      </c>
      <c r="K6" t="s">
        <v>0</v>
      </c>
      <c r="L6" s="23">
        <f t="shared" si="6"/>
        <v>0.49460442377630714</v>
      </c>
      <c r="M6" s="24">
        <f t="shared" si="0"/>
        <v>0.13948011685446848</v>
      </c>
      <c r="N6" s="25">
        <f t="shared" si="1"/>
        <v>0.23212901687235438</v>
      </c>
      <c r="O6" s="26">
        <f t="shared" si="2"/>
        <v>6.7370178262684072E-2</v>
      </c>
      <c r="P6" s="27">
        <f t="shared" si="3"/>
        <v>1.71406426995767E-2</v>
      </c>
      <c r="Q6" s="28">
        <f t="shared" si="4"/>
        <v>1.6931974005842725E-2</v>
      </c>
      <c r="R6" s="22">
        <f t="shared" si="5"/>
        <v>3.2343647528766471E-2</v>
      </c>
    </row>
    <row r="7" spans="1:18" x14ac:dyDescent="0.2">
      <c r="A7" s="1" t="s">
        <v>14</v>
      </c>
      <c r="B7" s="1" t="s">
        <v>18</v>
      </c>
      <c r="C7" s="10">
        <v>16953</v>
      </c>
      <c r="D7" s="11">
        <v>10011</v>
      </c>
      <c r="E7" s="12">
        <v>8816</v>
      </c>
      <c r="F7" s="13">
        <v>3779</v>
      </c>
      <c r="G7" s="14">
        <v>1806</v>
      </c>
      <c r="H7" s="15">
        <v>698</v>
      </c>
      <c r="I7" s="1">
        <v>1476</v>
      </c>
      <c r="J7" s="1">
        <v>43539</v>
      </c>
      <c r="K7" t="s">
        <v>0</v>
      </c>
      <c r="L7" s="23">
        <f t="shared" si="6"/>
        <v>0.38937504306483844</v>
      </c>
      <c r="M7" s="24">
        <f t="shared" si="0"/>
        <v>0.22993178529594158</v>
      </c>
      <c r="N7" s="25">
        <f t="shared" si="1"/>
        <v>0.2024851282757987</v>
      </c>
      <c r="O7" s="26">
        <f t="shared" si="2"/>
        <v>8.6795746342359717E-2</v>
      </c>
      <c r="P7" s="27">
        <f t="shared" si="3"/>
        <v>4.1480052366843517E-2</v>
      </c>
      <c r="Q7" s="28">
        <f t="shared" si="4"/>
        <v>1.6031603849422357E-2</v>
      </c>
      <c r="R7" s="22">
        <f t="shared" si="5"/>
        <v>3.3900640804795698E-2</v>
      </c>
    </row>
    <row r="8" spans="1:18" x14ac:dyDescent="0.2">
      <c r="A8" s="1" t="s">
        <v>15</v>
      </c>
      <c r="B8" s="1" t="s">
        <v>18</v>
      </c>
      <c r="C8" s="10">
        <v>20090</v>
      </c>
      <c r="D8" s="11">
        <v>9241</v>
      </c>
      <c r="E8" s="12">
        <v>8806</v>
      </c>
      <c r="F8" s="13">
        <v>3029</v>
      </c>
      <c r="G8" s="14">
        <v>1084</v>
      </c>
      <c r="H8" s="15">
        <v>771</v>
      </c>
      <c r="I8" s="1">
        <v>1397</v>
      </c>
      <c r="J8" s="1">
        <v>44418</v>
      </c>
      <c r="K8" t="s">
        <v>0</v>
      </c>
      <c r="L8" s="23">
        <f t="shared" si="6"/>
        <v>0.45229411499842403</v>
      </c>
      <c r="M8" s="24">
        <f t="shared" si="0"/>
        <v>0.20804628754108695</v>
      </c>
      <c r="N8" s="25">
        <f t="shared" si="1"/>
        <v>0.19825296051150434</v>
      </c>
      <c r="O8" s="26">
        <f t="shared" si="2"/>
        <v>6.8193074879553339E-2</v>
      </c>
      <c r="P8" s="27">
        <f t="shared" si="3"/>
        <v>2.4404520689810437E-2</v>
      </c>
      <c r="Q8" s="28">
        <f t="shared" si="4"/>
        <v>1.7357827907605025E-2</v>
      </c>
      <c r="R8" s="22">
        <f t="shared" si="5"/>
        <v>3.1451213472015849E-2</v>
      </c>
    </row>
    <row r="9" spans="1:18" x14ac:dyDescent="0.2">
      <c r="A9" s="1" t="s">
        <v>16</v>
      </c>
      <c r="B9" s="1" t="s">
        <v>18</v>
      </c>
      <c r="C9" s="10">
        <v>15672</v>
      </c>
      <c r="D9" s="11">
        <v>5911</v>
      </c>
      <c r="E9" s="12">
        <v>8429</v>
      </c>
      <c r="F9" s="13">
        <v>1951</v>
      </c>
      <c r="G9" s="14">
        <v>520</v>
      </c>
      <c r="H9" s="15">
        <v>496</v>
      </c>
      <c r="I9" s="1">
        <v>1176</v>
      </c>
      <c r="J9" s="1">
        <v>34155</v>
      </c>
      <c r="K9" t="s">
        <v>0</v>
      </c>
      <c r="L9" s="23">
        <f t="shared" si="6"/>
        <v>0.45884936319718927</v>
      </c>
      <c r="M9" s="24">
        <f t="shared" si="0"/>
        <v>0.17306397306397306</v>
      </c>
      <c r="N9" s="25">
        <f t="shared" si="1"/>
        <v>0.24678670765627286</v>
      </c>
      <c r="O9" s="26">
        <f t="shared" si="2"/>
        <v>5.7121944078465818E-2</v>
      </c>
      <c r="P9" s="27">
        <f t="shared" si="3"/>
        <v>1.5224710876884789E-2</v>
      </c>
      <c r="Q9" s="28">
        <f t="shared" si="4"/>
        <v>1.4522031913336262E-2</v>
      </c>
      <c r="R9" s="22">
        <f t="shared" si="5"/>
        <v>3.4431269213877909E-2</v>
      </c>
    </row>
    <row r="10" spans="1:18" x14ac:dyDescent="0.2">
      <c r="A10" s="1" t="s">
        <v>17</v>
      </c>
      <c r="B10" s="1" t="s">
        <v>18</v>
      </c>
      <c r="C10" s="10">
        <v>15966</v>
      </c>
      <c r="D10" s="11">
        <v>6253</v>
      </c>
      <c r="E10" s="12">
        <v>9559</v>
      </c>
      <c r="F10" s="13">
        <v>1879</v>
      </c>
      <c r="G10" s="14">
        <v>592</v>
      </c>
      <c r="H10" s="15">
        <v>629</v>
      </c>
      <c r="I10" s="1">
        <v>1192</v>
      </c>
      <c r="J10" s="1">
        <v>36070</v>
      </c>
      <c r="K10" t="s">
        <v>0</v>
      </c>
      <c r="L10" s="23">
        <f t="shared" si="6"/>
        <v>0.44263931244801774</v>
      </c>
      <c r="M10" s="24">
        <f t="shared" si="0"/>
        <v>0.17335736068755198</v>
      </c>
      <c r="N10" s="25">
        <f t="shared" si="1"/>
        <v>0.26501247574161352</v>
      </c>
      <c r="O10" s="26">
        <f t="shared" si="2"/>
        <v>5.2093152204047685E-2</v>
      </c>
      <c r="P10" s="27">
        <f t="shared" si="3"/>
        <v>1.6412531189354033E-2</v>
      </c>
      <c r="Q10" s="28">
        <f t="shared" si="4"/>
        <v>1.7438314388688661E-2</v>
      </c>
      <c r="R10" s="22">
        <f t="shared" si="5"/>
        <v>3.3046853340726365E-2</v>
      </c>
    </row>
    <row r="11" spans="1:18" x14ac:dyDescent="0.2">
      <c r="A11" s="1" t="s">
        <v>19</v>
      </c>
      <c r="B11" s="1" t="s">
        <v>28</v>
      </c>
      <c r="C11" s="10">
        <v>13225</v>
      </c>
      <c r="D11" s="11">
        <v>11089</v>
      </c>
      <c r="E11" s="12">
        <v>9200</v>
      </c>
      <c r="F11" s="13">
        <v>3612</v>
      </c>
      <c r="G11" s="14">
        <v>1537</v>
      </c>
      <c r="H11" s="15">
        <v>485</v>
      </c>
      <c r="I11" s="1">
        <v>1172</v>
      </c>
      <c r="J11" s="1">
        <v>40320</v>
      </c>
      <c r="K11" t="s">
        <v>0</v>
      </c>
      <c r="L11" s="23">
        <f t="shared" si="6"/>
        <v>0.32800099206349204</v>
      </c>
      <c r="M11" s="24">
        <f t="shared" si="0"/>
        <v>0.27502480158730158</v>
      </c>
      <c r="N11" s="25">
        <f t="shared" si="1"/>
        <v>0.22817460317460317</v>
      </c>
      <c r="O11" s="26">
        <f t="shared" si="2"/>
        <v>8.9583333333333334E-2</v>
      </c>
      <c r="P11" s="27">
        <f t="shared" si="3"/>
        <v>3.8120039682539686E-2</v>
      </c>
      <c r="Q11" s="28">
        <f t="shared" si="4"/>
        <v>1.2028769841269842E-2</v>
      </c>
      <c r="R11" s="22">
        <f t="shared" si="5"/>
        <v>2.9067460317460318E-2</v>
      </c>
    </row>
    <row r="12" spans="1:18" x14ac:dyDescent="0.2">
      <c r="A12" s="1" t="s">
        <v>20</v>
      </c>
      <c r="B12" s="1" t="s">
        <v>28</v>
      </c>
      <c r="C12" s="10">
        <v>11792</v>
      </c>
      <c r="D12" s="11">
        <v>6885</v>
      </c>
      <c r="E12" s="12">
        <v>8465</v>
      </c>
      <c r="F12" s="13">
        <v>9804</v>
      </c>
      <c r="G12" s="14">
        <v>1851</v>
      </c>
      <c r="H12" s="15">
        <v>589</v>
      </c>
      <c r="I12" s="1">
        <v>1189</v>
      </c>
      <c r="J12" s="1">
        <v>40575</v>
      </c>
      <c r="K12" t="s">
        <v>0</v>
      </c>
      <c r="L12" s="23">
        <f t="shared" si="6"/>
        <v>0.29062230437461489</v>
      </c>
      <c r="M12" s="24">
        <f t="shared" si="0"/>
        <v>0.16968576709796673</v>
      </c>
      <c r="N12" s="25">
        <f t="shared" si="1"/>
        <v>0.20862600123228589</v>
      </c>
      <c r="O12" s="26">
        <f t="shared" si="2"/>
        <v>0.24162661737523106</v>
      </c>
      <c r="P12" s="27">
        <f t="shared" si="3"/>
        <v>4.5619223659889095E-2</v>
      </c>
      <c r="Q12" s="28">
        <f t="shared" si="4"/>
        <v>1.4516327788046826E-2</v>
      </c>
      <c r="R12" s="22">
        <f t="shared" si="5"/>
        <v>2.9303758471965497E-2</v>
      </c>
    </row>
    <row r="13" spans="1:18" x14ac:dyDescent="0.2">
      <c r="A13" s="1" t="s">
        <v>21</v>
      </c>
      <c r="B13" s="1" t="s">
        <v>28</v>
      </c>
      <c r="C13" s="10">
        <v>14164</v>
      </c>
      <c r="D13" s="11">
        <v>4982</v>
      </c>
      <c r="E13" s="12">
        <v>7933</v>
      </c>
      <c r="F13" s="13">
        <v>4378</v>
      </c>
      <c r="G13" s="14">
        <v>1086</v>
      </c>
      <c r="H13" s="15">
        <v>576</v>
      </c>
      <c r="I13" s="1">
        <v>1153</v>
      </c>
      <c r="J13" s="1">
        <v>34272</v>
      </c>
      <c r="K13" t="s">
        <v>0</v>
      </c>
      <c r="L13" s="23">
        <f t="shared" si="6"/>
        <v>0.41328197945845002</v>
      </c>
      <c r="M13" s="24">
        <f t="shared" si="0"/>
        <v>0.14536647992530347</v>
      </c>
      <c r="N13" s="25">
        <f t="shared" si="1"/>
        <v>0.2314717553688142</v>
      </c>
      <c r="O13" s="26">
        <f t="shared" si="2"/>
        <v>0.12774276377217553</v>
      </c>
      <c r="P13" s="27">
        <f t="shared" si="3"/>
        <v>3.168767507002801E-2</v>
      </c>
      <c r="Q13" s="28">
        <f t="shared" si="4"/>
        <v>1.680672268907563E-2</v>
      </c>
      <c r="R13" s="22">
        <f t="shared" si="5"/>
        <v>3.3642623716153126E-2</v>
      </c>
    </row>
    <row r="14" spans="1:18" x14ac:dyDescent="0.2">
      <c r="A14" s="1" t="s">
        <v>22</v>
      </c>
      <c r="B14" s="1" t="s">
        <v>28</v>
      </c>
      <c r="C14" s="10">
        <v>15907</v>
      </c>
      <c r="D14" s="11">
        <v>4783</v>
      </c>
      <c r="E14" s="12">
        <v>7181</v>
      </c>
      <c r="F14" s="13">
        <v>8796</v>
      </c>
      <c r="G14" s="14">
        <v>1393</v>
      </c>
      <c r="H14" s="15">
        <v>709</v>
      </c>
      <c r="I14" s="1">
        <v>1311</v>
      </c>
      <c r="J14" s="1">
        <v>40080</v>
      </c>
      <c r="K14" t="s">
        <v>0</v>
      </c>
      <c r="L14" s="23">
        <f t="shared" si="6"/>
        <v>0.39688123752495008</v>
      </c>
      <c r="M14" s="24">
        <f t="shared" si="0"/>
        <v>0.11933632734530938</v>
      </c>
      <c r="N14" s="25">
        <f t="shared" si="1"/>
        <v>0.17916666666666667</v>
      </c>
      <c r="O14" s="26">
        <f t="shared" si="2"/>
        <v>0.21946107784431138</v>
      </c>
      <c r="P14" s="27">
        <f t="shared" si="3"/>
        <v>3.475548902195609E-2</v>
      </c>
      <c r="Q14" s="28">
        <f t="shared" si="4"/>
        <v>1.7689620758483033E-2</v>
      </c>
      <c r="R14" s="22">
        <f t="shared" si="5"/>
        <v>3.270958083832335E-2</v>
      </c>
    </row>
    <row r="15" spans="1:18" x14ac:dyDescent="0.2">
      <c r="A15" s="1" t="s">
        <v>23</v>
      </c>
      <c r="B15" s="1" t="s">
        <v>28</v>
      </c>
      <c r="C15" s="10">
        <v>13425</v>
      </c>
      <c r="D15" s="11">
        <v>9738</v>
      </c>
      <c r="E15" s="12">
        <v>4343</v>
      </c>
      <c r="F15" s="13">
        <v>3863</v>
      </c>
      <c r="G15" s="14">
        <v>10814</v>
      </c>
      <c r="H15" s="15">
        <v>595</v>
      </c>
      <c r="I15" s="1">
        <v>1324</v>
      </c>
      <c r="J15" s="1">
        <v>44102</v>
      </c>
      <c r="K15" t="s">
        <v>0</v>
      </c>
      <c r="L15" s="23">
        <f t="shared" si="6"/>
        <v>0.30440796335767084</v>
      </c>
      <c r="M15" s="24">
        <f t="shared" si="0"/>
        <v>0.22080631263888259</v>
      </c>
      <c r="N15" s="25">
        <f t="shared" si="1"/>
        <v>9.8476259580064396E-2</v>
      </c>
      <c r="O15" s="26">
        <f t="shared" si="2"/>
        <v>8.7592399437667223E-2</v>
      </c>
      <c r="P15" s="27">
        <f t="shared" si="3"/>
        <v>0.24520429912475625</v>
      </c>
      <c r="Q15" s="28">
        <f t="shared" si="4"/>
        <v>1.3491451634846493E-2</v>
      </c>
      <c r="R15" s="22">
        <f t="shared" si="5"/>
        <v>3.0021314226112195E-2</v>
      </c>
    </row>
    <row r="16" spans="1:18" x14ac:dyDescent="0.2">
      <c r="A16" s="1" t="s">
        <v>24</v>
      </c>
      <c r="B16" s="1" t="s">
        <v>28</v>
      </c>
      <c r="C16" s="10">
        <v>14091</v>
      </c>
      <c r="D16" s="11">
        <v>9304</v>
      </c>
      <c r="E16" s="12">
        <v>7173</v>
      </c>
      <c r="F16" s="13">
        <v>5670</v>
      </c>
      <c r="G16" s="14">
        <v>4878</v>
      </c>
      <c r="H16" s="15">
        <v>660</v>
      </c>
      <c r="I16" s="1">
        <v>1341</v>
      </c>
      <c r="J16" s="1">
        <v>43117</v>
      </c>
      <c r="K16" t="s">
        <v>0</v>
      </c>
      <c r="L16" s="23">
        <f t="shared" si="6"/>
        <v>0.32680845142287263</v>
      </c>
      <c r="M16" s="24">
        <f t="shared" si="0"/>
        <v>0.21578495720945334</v>
      </c>
      <c r="N16" s="25">
        <f t="shared" si="1"/>
        <v>0.16636129600853491</v>
      </c>
      <c r="O16" s="26">
        <f t="shared" si="2"/>
        <v>0.13150265556509033</v>
      </c>
      <c r="P16" s="27">
        <f t="shared" si="3"/>
        <v>0.11313403066076026</v>
      </c>
      <c r="Q16" s="28">
        <f t="shared" si="4"/>
        <v>1.5307187420275066E-2</v>
      </c>
      <c r="R16" s="22">
        <f t="shared" si="5"/>
        <v>3.110142171301343E-2</v>
      </c>
    </row>
    <row r="17" spans="1:18" x14ac:dyDescent="0.2">
      <c r="A17" s="1" t="s">
        <v>25</v>
      </c>
      <c r="B17" s="1" t="s">
        <v>28</v>
      </c>
      <c r="C17" s="10">
        <v>12820</v>
      </c>
      <c r="D17" s="11">
        <v>10684</v>
      </c>
      <c r="E17" s="12">
        <v>6062</v>
      </c>
      <c r="F17" s="13">
        <v>3756</v>
      </c>
      <c r="G17" s="14">
        <v>1758</v>
      </c>
      <c r="H17" s="15">
        <v>499</v>
      </c>
      <c r="I17" s="1">
        <v>1157</v>
      </c>
      <c r="J17" s="1">
        <v>36736</v>
      </c>
      <c r="K17" t="s">
        <v>0</v>
      </c>
      <c r="L17" s="23">
        <f t="shared" si="6"/>
        <v>0.34897648083623695</v>
      </c>
      <c r="M17" s="24">
        <f t="shared" si="0"/>
        <v>0.29083188153310102</v>
      </c>
      <c r="N17" s="25">
        <f t="shared" si="1"/>
        <v>0.16501524390243902</v>
      </c>
      <c r="O17" s="26">
        <f t="shared" si="2"/>
        <v>0.10224303135888502</v>
      </c>
      <c r="P17" s="27">
        <f t="shared" si="3"/>
        <v>4.7854965156794424E-2</v>
      </c>
      <c r="Q17" s="28">
        <f t="shared" si="4"/>
        <v>1.3583405923344947E-2</v>
      </c>
      <c r="R17" s="22">
        <f t="shared" si="5"/>
        <v>3.1494991289198609E-2</v>
      </c>
    </row>
    <row r="18" spans="1:18" x14ac:dyDescent="0.2">
      <c r="A18" s="1" t="s">
        <v>26</v>
      </c>
      <c r="B18" s="1" t="s">
        <v>28</v>
      </c>
      <c r="C18" s="10">
        <v>11669</v>
      </c>
      <c r="D18" s="11">
        <v>8950</v>
      </c>
      <c r="E18" s="12">
        <v>11635</v>
      </c>
      <c r="F18" s="13">
        <v>4951</v>
      </c>
      <c r="G18" s="14">
        <v>3096</v>
      </c>
      <c r="H18" s="15">
        <v>659</v>
      </c>
      <c r="I18" s="1">
        <v>1432</v>
      </c>
      <c r="J18" s="1">
        <v>42392</v>
      </c>
      <c r="K18" t="s">
        <v>0</v>
      </c>
      <c r="L18" s="23">
        <f t="shared" si="6"/>
        <v>0.27526420079260239</v>
      </c>
      <c r="M18" s="24">
        <f t="shared" si="0"/>
        <v>0.21112474051707869</v>
      </c>
      <c r="N18" s="25">
        <f t="shared" si="1"/>
        <v>0.2744621626722023</v>
      </c>
      <c r="O18" s="26">
        <f t="shared" si="2"/>
        <v>0.11679090394414041</v>
      </c>
      <c r="P18" s="27">
        <f t="shared" si="3"/>
        <v>7.3032647669371578E-2</v>
      </c>
      <c r="Q18" s="28">
        <f t="shared" si="4"/>
        <v>1.5545385921872051E-2</v>
      </c>
      <c r="R18" s="22">
        <f t="shared" si="5"/>
        <v>3.3779958482732589E-2</v>
      </c>
    </row>
    <row r="19" spans="1:18" x14ac:dyDescent="0.2">
      <c r="A19" s="1" t="s">
        <v>27</v>
      </c>
      <c r="B19" s="1" t="s">
        <v>28</v>
      </c>
      <c r="C19" s="10">
        <v>13446</v>
      </c>
      <c r="D19" s="11">
        <v>5997</v>
      </c>
      <c r="E19" s="12">
        <v>8146</v>
      </c>
      <c r="F19" s="13">
        <v>2454</v>
      </c>
      <c r="G19" s="14">
        <v>970</v>
      </c>
      <c r="H19" s="15">
        <v>475</v>
      </c>
      <c r="I19" s="1">
        <v>1039</v>
      </c>
      <c r="J19" s="1">
        <v>32527</v>
      </c>
      <c r="K19" t="s">
        <v>0</v>
      </c>
      <c r="L19" s="23">
        <f t="shared" si="6"/>
        <v>0.41337965382605218</v>
      </c>
      <c r="M19" s="24">
        <f t="shared" si="0"/>
        <v>0.18436990807636733</v>
      </c>
      <c r="N19" s="25">
        <f t="shared" si="1"/>
        <v>0.25043809758047159</v>
      </c>
      <c r="O19" s="26">
        <f t="shared" si="2"/>
        <v>7.5445014910689584E-2</v>
      </c>
      <c r="P19" s="27">
        <f t="shared" si="3"/>
        <v>2.9821379161927015E-2</v>
      </c>
      <c r="Q19" s="28">
        <f t="shared" si="4"/>
        <v>1.4603252682386939E-2</v>
      </c>
      <c r="R19" s="22">
        <f t="shared" si="5"/>
        <v>3.1942693762105324E-2</v>
      </c>
    </row>
    <row r="20" spans="1:18" x14ac:dyDescent="0.2">
      <c r="A20" s="1" t="s">
        <v>29</v>
      </c>
      <c r="B20" s="1" t="s">
        <v>36</v>
      </c>
      <c r="C20" s="10">
        <v>15234</v>
      </c>
      <c r="D20" s="11">
        <v>4878</v>
      </c>
      <c r="E20" s="12">
        <v>8637</v>
      </c>
      <c r="F20" s="13">
        <v>4554</v>
      </c>
      <c r="G20" s="14">
        <v>971</v>
      </c>
      <c r="H20" s="15">
        <v>687</v>
      </c>
      <c r="I20" s="1">
        <v>1524</v>
      </c>
      <c r="J20" s="1">
        <v>36485</v>
      </c>
      <c r="K20" t="s">
        <v>0</v>
      </c>
      <c r="L20" s="23">
        <f t="shared" si="6"/>
        <v>0.4175414553926271</v>
      </c>
      <c r="M20" s="24">
        <f t="shared" si="0"/>
        <v>0.13369878032067972</v>
      </c>
      <c r="N20" s="25">
        <f t="shared" si="1"/>
        <v>0.236727422228313</v>
      </c>
      <c r="O20" s="26">
        <f t="shared" si="2"/>
        <v>0.12481841852816226</v>
      </c>
      <c r="P20" s="27">
        <f t="shared" si="3"/>
        <v>2.6613676853501439E-2</v>
      </c>
      <c r="Q20" s="28">
        <f t="shared" si="4"/>
        <v>1.882965602302316E-2</v>
      </c>
      <c r="R20" s="22">
        <f t="shared" si="5"/>
        <v>4.1770590653693297E-2</v>
      </c>
    </row>
    <row r="21" spans="1:18" x14ac:dyDescent="0.2">
      <c r="A21" s="1" t="s">
        <v>30</v>
      </c>
      <c r="B21" s="1" t="s">
        <v>36</v>
      </c>
      <c r="C21" s="10">
        <v>16880</v>
      </c>
      <c r="D21" s="11">
        <v>5437</v>
      </c>
      <c r="E21" s="12">
        <v>8560</v>
      </c>
      <c r="F21" s="13">
        <v>1506</v>
      </c>
      <c r="G21" s="14">
        <v>474</v>
      </c>
      <c r="H21" s="15">
        <v>510</v>
      </c>
      <c r="I21" s="1">
        <v>1467</v>
      </c>
      <c r="J21" s="1">
        <v>34834</v>
      </c>
      <c r="K21" t="s">
        <v>0</v>
      </c>
      <c r="L21" s="23">
        <f t="shared" si="6"/>
        <v>0.48458402709995979</v>
      </c>
      <c r="M21" s="24">
        <f t="shared" si="0"/>
        <v>0.15608313716483896</v>
      </c>
      <c r="N21" s="25">
        <f t="shared" si="1"/>
        <v>0.24573692369524028</v>
      </c>
      <c r="O21" s="26">
        <f t="shared" si="2"/>
        <v>4.3233622323017744E-2</v>
      </c>
      <c r="P21" s="27">
        <f t="shared" si="3"/>
        <v>1.3607395073778492E-2</v>
      </c>
      <c r="Q21" s="28">
        <f t="shared" si="4"/>
        <v>1.4640868117356605E-2</v>
      </c>
      <c r="R21" s="22">
        <f t="shared" si="5"/>
        <v>4.2114026525808118E-2</v>
      </c>
    </row>
    <row r="22" spans="1:18" x14ac:dyDescent="0.2">
      <c r="A22" s="1" t="s">
        <v>31</v>
      </c>
      <c r="B22" s="1" t="s">
        <v>36</v>
      </c>
      <c r="C22" s="10">
        <v>17272</v>
      </c>
      <c r="D22" s="11">
        <v>5033</v>
      </c>
      <c r="E22" s="12">
        <v>10197</v>
      </c>
      <c r="F22" s="13">
        <v>2429</v>
      </c>
      <c r="G22" s="14">
        <v>799</v>
      </c>
      <c r="H22" s="15">
        <v>696</v>
      </c>
      <c r="I22" s="1">
        <v>1514</v>
      </c>
      <c r="J22" s="1">
        <v>37940</v>
      </c>
      <c r="K22" t="s">
        <v>0</v>
      </c>
      <c r="L22" s="23">
        <f t="shared" si="6"/>
        <v>0.45524512387981025</v>
      </c>
      <c r="M22" s="24">
        <f t="shared" si="0"/>
        <v>0.13265682656826569</v>
      </c>
      <c r="N22" s="25">
        <f t="shared" si="1"/>
        <v>0.26876647337901949</v>
      </c>
      <c r="O22" s="26">
        <f t="shared" si="2"/>
        <v>6.4022140221402207E-2</v>
      </c>
      <c r="P22" s="27">
        <f t="shared" si="3"/>
        <v>2.105956773853453E-2</v>
      </c>
      <c r="Q22" s="28">
        <f t="shared" si="4"/>
        <v>1.8344754876120188E-2</v>
      </c>
      <c r="R22" s="22">
        <f t="shared" si="5"/>
        <v>3.9905113336847653E-2</v>
      </c>
    </row>
    <row r="23" spans="1:18" x14ac:dyDescent="0.2">
      <c r="A23" s="1" t="s">
        <v>32</v>
      </c>
      <c r="B23" s="1" t="s">
        <v>36</v>
      </c>
      <c r="C23" s="10">
        <v>14183</v>
      </c>
      <c r="D23" s="11">
        <v>3007</v>
      </c>
      <c r="E23" s="12">
        <v>6945</v>
      </c>
      <c r="F23" s="13">
        <v>5011</v>
      </c>
      <c r="G23" s="14">
        <v>374</v>
      </c>
      <c r="H23" s="15">
        <v>511</v>
      </c>
      <c r="I23" s="1">
        <v>1260</v>
      </c>
      <c r="J23" s="1">
        <v>31291</v>
      </c>
      <c r="K23" t="s">
        <v>0</v>
      </c>
      <c r="L23" s="23">
        <f t="shared" si="6"/>
        <v>0.45326132114665557</v>
      </c>
      <c r="M23" s="24">
        <f t="shared" si="0"/>
        <v>9.6097919529577192E-2</v>
      </c>
      <c r="N23" s="25">
        <f t="shared" si="1"/>
        <v>0.22194880317024065</v>
      </c>
      <c r="O23" s="26">
        <f t="shared" si="2"/>
        <v>0.1601418938352881</v>
      </c>
      <c r="P23" s="27">
        <f t="shared" si="3"/>
        <v>1.1952318558051836E-2</v>
      </c>
      <c r="Q23" s="28">
        <f t="shared" si="4"/>
        <v>1.6330574286536066E-2</v>
      </c>
      <c r="R23" s="22">
        <f t="shared" si="5"/>
        <v>4.0267169473650569E-2</v>
      </c>
    </row>
    <row r="24" spans="1:18" x14ac:dyDescent="0.2">
      <c r="A24" s="1" t="s">
        <v>33</v>
      </c>
      <c r="B24" s="1" t="s">
        <v>36</v>
      </c>
      <c r="C24" s="10">
        <v>13839</v>
      </c>
      <c r="D24" s="11">
        <v>2464</v>
      </c>
      <c r="E24" s="12">
        <v>7624</v>
      </c>
      <c r="F24" s="13">
        <v>2694</v>
      </c>
      <c r="G24" s="14">
        <v>351</v>
      </c>
      <c r="H24" s="15">
        <v>529</v>
      </c>
      <c r="I24" s="1">
        <v>1173</v>
      </c>
      <c r="J24" s="1">
        <v>28674</v>
      </c>
      <c r="K24" t="s">
        <v>0</v>
      </c>
      <c r="L24" s="23">
        <f t="shared" si="6"/>
        <v>0.48263234986398829</v>
      </c>
      <c r="M24" s="24">
        <f t="shared" si="0"/>
        <v>8.5931505893841104E-2</v>
      </c>
      <c r="N24" s="25">
        <f t="shared" si="1"/>
        <v>0.26588547115854083</v>
      </c>
      <c r="O24" s="26">
        <f t="shared" si="2"/>
        <v>9.3952709771918816E-2</v>
      </c>
      <c r="P24" s="27">
        <f t="shared" si="3"/>
        <v>1.2241054613935969E-2</v>
      </c>
      <c r="Q24" s="28">
        <f t="shared" si="4"/>
        <v>1.8448768919578713E-2</v>
      </c>
      <c r="R24" s="22">
        <f t="shared" si="5"/>
        <v>4.0908139778196274E-2</v>
      </c>
    </row>
    <row r="25" spans="1:18" x14ac:dyDescent="0.2">
      <c r="A25" s="1" t="s">
        <v>34</v>
      </c>
      <c r="B25" s="1" t="s">
        <v>36</v>
      </c>
      <c r="C25" s="10">
        <v>15949</v>
      </c>
      <c r="D25" s="11">
        <v>4838</v>
      </c>
      <c r="E25" s="12">
        <v>8273</v>
      </c>
      <c r="F25" s="13">
        <v>7200</v>
      </c>
      <c r="G25" s="14">
        <v>1168</v>
      </c>
      <c r="H25" s="15">
        <v>708</v>
      </c>
      <c r="I25" s="1">
        <v>1623</v>
      </c>
      <c r="J25" s="1">
        <v>39759</v>
      </c>
      <c r="K25" t="s">
        <v>0</v>
      </c>
      <c r="L25" s="23">
        <f t="shared" si="6"/>
        <v>0.40114187982595134</v>
      </c>
      <c r="M25" s="24">
        <f t="shared" si="0"/>
        <v>0.12168314092406751</v>
      </c>
      <c r="N25" s="25">
        <f t="shared" si="1"/>
        <v>0.20807867401091576</v>
      </c>
      <c r="O25" s="26">
        <f t="shared" si="2"/>
        <v>0.18109107371915792</v>
      </c>
      <c r="P25" s="27">
        <f t="shared" si="3"/>
        <v>2.9376996403330063E-2</v>
      </c>
      <c r="Q25" s="28">
        <f t="shared" si="4"/>
        <v>1.7807288915717197E-2</v>
      </c>
      <c r="R25" s="22">
        <f t="shared" si="5"/>
        <v>4.0820946200860179E-2</v>
      </c>
    </row>
    <row r="26" spans="1:18" x14ac:dyDescent="0.2">
      <c r="A26" s="1" t="s">
        <v>35</v>
      </c>
      <c r="B26" s="1" t="s">
        <v>36</v>
      </c>
      <c r="C26" s="10">
        <v>17120</v>
      </c>
      <c r="D26" s="11">
        <v>4019</v>
      </c>
      <c r="E26" s="12">
        <v>9215</v>
      </c>
      <c r="F26" s="13">
        <v>9030</v>
      </c>
      <c r="G26" s="14">
        <v>731</v>
      </c>
      <c r="H26" s="15">
        <v>796</v>
      </c>
      <c r="I26" s="1">
        <v>1624</v>
      </c>
      <c r="J26" s="1">
        <v>42535</v>
      </c>
      <c r="K26" t="s">
        <v>0</v>
      </c>
      <c r="L26" s="23">
        <f t="shared" si="6"/>
        <v>0.40249206535794052</v>
      </c>
      <c r="M26" s="24">
        <f t="shared" si="0"/>
        <v>9.4486893146820267E-2</v>
      </c>
      <c r="N26" s="25">
        <f t="shared" si="1"/>
        <v>0.21664511578699894</v>
      </c>
      <c r="O26" s="26">
        <f t="shared" si="2"/>
        <v>0.21229575643587634</v>
      </c>
      <c r="P26" s="27">
        <f t="shared" si="3"/>
        <v>1.718584694957094E-2</v>
      </c>
      <c r="Q26" s="28">
        <f t="shared" si="4"/>
        <v>1.8714000235100507E-2</v>
      </c>
      <c r="R26" s="22">
        <f t="shared" si="5"/>
        <v>3.8180322087692488E-2</v>
      </c>
    </row>
    <row r="27" spans="1:18" x14ac:dyDescent="0.2">
      <c r="A27" s="1" t="s">
        <v>117</v>
      </c>
      <c r="B27" s="1" t="s">
        <v>36</v>
      </c>
      <c r="C27" s="10">
        <v>16970</v>
      </c>
      <c r="D27" s="11">
        <v>5903</v>
      </c>
      <c r="E27" s="12">
        <v>11005</v>
      </c>
      <c r="F27" s="13">
        <v>2883</v>
      </c>
      <c r="G27" s="14">
        <v>1011</v>
      </c>
      <c r="H27" s="15">
        <v>710</v>
      </c>
      <c r="I27" s="1">
        <v>1672</v>
      </c>
      <c r="J27" s="1">
        <v>40154</v>
      </c>
      <c r="K27" t="s">
        <v>0</v>
      </c>
      <c r="L27" s="23">
        <f t="shared" si="6"/>
        <v>0.42262290182796236</v>
      </c>
      <c r="M27" s="24">
        <f t="shared" si="0"/>
        <v>0.14700901529112914</v>
      </c>
      <c r="N27" s="25">
        <f t="shared" si="1"/>
        <v>0.27406983115007222</v>
      </c>
      <c r="O27" s="26">
        <f t="shared" si="2"/>
        <v>7.1798575484385119E-2</v>
      </c>
      <c r="P27" s="27">
        <f t="shared" si="3"/>
        <v>2.5178064451860337E-2</v>
      </c>
      <c r="Q27" s="28">
        <f t="shared" si="4"/>
        <v>1.768192459032724E-2</v>
      </c>
      <c r="R27" s="22">
        <f t="shared" si="5"/>
        <v>4.1639687204263587E-2</v>
      </c>
    </row>
    <row r="28" spans="1:18" x14ac:dyDescent="0.2">
      <c r="A28" s="1" t="s">
        <v>37</v>
      </c>
      <c r="B28" s="1" t="s">
        <v>45</v>
      </c>
      <c r="C28" s="10">
        <v>13996</v>
      </c>
      <c r="D28" s="11">
        <v>8563</v>
      </c>
      <c r="E28" s="12">
        <v>2829</v>
      </c>
      <c r="F28" s="13">
        <v>2661</v>
      </c>
      <c r="G28" s="14">
        <v>3659</v>
      </c>
      <c r="H28" s="15">
        <v>589</v>
      </c>
      <c r="I28" s="1">
        <v>1361</v>
      </c>
      <c r="J28" s="1">
        <v>33658</v>
      </c>
      <c r="K28" t="s">
        <v>0</v>
      </c>
      <c r="L28" s="23">
        <f t="shared" si="6"/>
        <v>0.41582981757680193</v>
      </c>
      <c r="M28" s="24">
        <f t="shared" si="0"/>
        <v>0.2544120268583992</v>
      </c>
      <c r="N28" s="25">
        <f t="shared" si="1"/>
        <v>8.4051339948897741E-2</v>
      </c>
      <c r="O28" s="26">
        <f t="shared" si="2"/>
        <v>7.9059956028284514E-2</v>
      </c>
      <c r="P28" s="27">
        <f t="shared" si="3"/>
        <v>0.10871115336621308</v>
      </c>
      <c r="Q28" s="28">
        <f t="shared" si="4"/>
        <v>1.7499554340721375E-2</v>
      </c>
      <c r="R28" s="22">
        <f t="shared" si="5"/>
        <v>4.0436151880682156E-2</v>
      </c>
    </row>
    <row r="29" spans="1:18" x14ac:dyDescent="0.2">
      <c r="A29" s="1" t="s">
        <v>38</v>
      </c>
      <c r="B29" s="1" t="s">
        <v>45</v>
      </c>
      <c r="C29" s="10">
        <v>14201</v>
      </c>
      <c r="D29" s="11">
        <v>7905</v>
      </c>
      <c r="E29" s="12">
        <v>2745</v>
      </c>
      <c r="F29" s="13">
        <v>2052</v>
      </c>
      <c r="G29" s="14">
        <v>7818</v>
      </c>
      <c r="H29" s="15">
        <v>640</v>
      </c>
      <c r="I29" s="1">
        <v>1570</v>
      </c>
      <c r="J29" s="1">
        <v>36931</v>
      </c>
      <c r="K29" t="s">
        <v>0</v>
      </c>
      <c r="L29" s="23">
        <f t="shared" si="6"/>
        <v>0.38452790338739812</v>
      </c>
      <c r="M29" s="24">
        <f t="shared" si="0"/>
        <v>0.21404781890552652</v>
      </c>
      <c r="N29" s="25">
        <f t="shared" si="1"/>
        <v>7.4327800492810916E-2</v>
      </c>
      <c r="O29" s="26">
        <f t="shared" si="2"/>
        <v>5.5563077089707834E-2</v>
      </c>
      <c r="P29" s="27">
        <f t="shared" si="3"/>
        <v>0.21169207440903307</v>
      </c>
      <c r="Q29" s="28">
        <f t="shared" si="4"/>
        <v>1.7329614686848446E-2</v>
      </c>
      <c r="R29" s="22">
        <f t="shared" si="5"/>
        <v>4.2511711028675098E-2</v>
      </c>
    </row>
    <row r="30" spans="1:18" x14ac:dyDescent="0.2">
      <c r="A30" s="1" t="s">
        <v>40</v>
      </c>
      <c r="B30" s="1" t="s">
        <v>45</v>
      </c>
      <c r="C30" s="10">
        <v>18739</v>
      </c>
      <c r="D30" s="11">
        <v>10965</v>
      </c>
      <c r="E30" s="12">
        <v>4931</v>
      </c>
      <c r="F30" s="13">
        <v>2987</v>
      </c>
      <c r="G30" s="14">
        <v>2694</v>
      </c>
      <c r="H30" s="15">
        <v>706</v>
      </c>
      <c r="I30" s="1">
        <v>1883</v>
      </c>
      <c r="J30" s="1">
        <v>42905</v>
      </c>
      <c r="K30" t="s">
        <v>0</v>
      </c>
      <c r="L30" s="23">
        <f t="shared" si="6"/>
        <v>0.43675562288777531</v>
      </c>
      <c r="M30" s="24">
        <f t="shared" si="0"/>
        <v>0.25556461950821585</v>
      </c>
      <c r="N30" s="25">
        <f t="shared" si="1"/>
        <v>0.11492833003146487</v>
      </c>
      <c r="O30" s="26">
        <f t="shared" si="2"/>
        <v>6.9618925533154644E-2</v>
      </c>
      <c r="P30" s="27">
        <f t="shared" si="3"/>
        <v>6.2789884628831144E-2</v>
      </c>
      <c r="Q30" s="28">
        <f t="shared" si="4"/>
        <v>1.6454958629530357E-2</v>
      </c>
      <c r="R30" s="22">
        <f t="shared" si="5"/>
        <v>4.388765878102785E-2</v>
      </c>
    </row>
    <row r="31" spans="1:18" x14ac:dyDescent="0.2">
      <c r="A31" s="1" t="s">
        <v>41</v>
      </c>
      <c r="B31" s="1" t="s">
        <v>45</v>
      </c>
      <c r="C31" s="10">
        <v>16600</v>
      </c>
      <c r="D31" s="11">
        <v>15890</v>
      </c>
      <c r="E31" s="12">
        <v>3207</v>
      </c>
      <c r="F31" s="13">
        <v>2531</v>
      </c>
      <c r="G31" s="14">
        <v>1133</v>
      </c>
      <c r="H31" s="15">
        <v>538</v>
      </c>
      <c r="I31" s="1">
        <v>1263</v>
      </c>
      <c r="J31" s="1">
        <v>41162</v>
      </c>
      <c r="K31" t="s">
        <v>0</v>
      </c>
      <c r="L31" s="23">
        <f t="shared" si="6"/>
        <v>0.40328458286769353</v>
      </c>
      <c r="M31" s="24">
        <f t="shared" si="0"/>
        <v>0.38603566396190664</v>
      </c>
      <c r="N31" s="25">
        <f t="shared" si="1"/>
        <v>7.7911666099800783E-2</v>
      </c>
      <c r="O31" s="26">
        <f t="shared" si="2"/>
        <v>6.1488751761333268E-2</v>
      </c>
      <c r="P31" s="27">
        <f t="shared" si="3"/>
        <v>2.7525387493319082E-2</v>
      </c>
      <c r="Q31" s="28">
        <f t="shared" si="4"/>
        <v>1.3070307565230067E-2</v>
      </c>
      <c r="R31" s="22">
        <f t="shared" si="5"/>
        <v>3.0683640250716682E-2</v>
      </c>
    </row>
    <row r="32" spans="1:18" x14ac:dyDescent="0.2">
      <c r="A32" s="1" t="s">
        <v>39</v>
      </c>
      <c r="B32" s="1" t="s">
        <v>45</v>
      </c>
      <c r="C32" s="10">
        <v>6266</v>
      </c>
      <c r="D32" s="11">
        <v>2591</v>
      </c>
      <c r="E32" s="12">
        <v>3095</v>
      </c>
      <c r="F32" s="13">
        <v>850</v>
      </c>
      <c r="G32" s="14">
        <v>324</v>
      </c>
      <c r="H32" s="15">
        <v>316</v>
      </c>
      <c r="I32" s="1">
        <v>1092</v>
      </c>
      <c r="J32" s="1">
        <v>14534</v>
      </c>
      <c r="K32" t="s">
        <v>0</v>
      </c>
      <c r="L32" s="23">
        <f t="shared" si="6"/>
        <v>0.43112701252236135</v>
      </c>
      <c r="M32" s="24">
        <f t="shared" si="0"/>
        <v>0.17827163891564607</v>
      </c>
      <c r="N32" s="25">
        <f t="shared" si="1"/>
        <v>0.21294894729599559</v>
      </c>
      <c r="O32" s="26">
        <f t="shared" si="2"/>
        <v>5.8483555800192655E-2</v>
      </c>
      <c r="P32" s="27">
        <f t="shared" si="3"/>
        <v>2.2292555387367553E-2</v>
      </c>
      <c r="Q32" s="28">
        <f t="shared" si="4"/>
        <v>2.1742121921012797E-2</v>
      </c>
      <c r="R32" s="22">
        <f t="shared" si="5"/>
        <v>7.5134168157423978E-2</v>
      </c>
    </row>
    <row r="33" spans="1:18" x14ac:dyDescent="0.2">
      <c r="A33" s="1" t="s">
        <v>42</v>
      </c>
      <c r="B33" s="1" t="s">
        <v>45</v>
      </c>
      <c r="C33" s="10">
        <v>3384</v>
      </c>
      <c r="D33" s="11">
        <v>2202</v>
      </c>
      <c r="E33" s="12">
        <v>725</v>
      </c>
      <c r="F33" s="13">
        <v>1104</v>
      </c>
      <c r="G33" s="14">
        <v>3616</v>
      </c>
      <c r="H33" s="15">
        <v>98</v>
      </c>
      <c r="I33" s="1">
        <v>457</v>
      </c>
      <c r="J33" s="1">
        <v>11586</v>
      </c>
      <c r="K33" t="s">
        <v>4</v>
      </c>
      <c r="L33" s="23">
        <f t="shared" si="6"/>
        <v>0.29207664422578977</v>
      </c>
      <c r="M33" s="24">
        <f t="shared" si="0"/>
        <v>0.19005696530295182</v>
      </c>
      <c r="N33" s="25">
        <f t="shared" si="1"/>
        <v>6.2575522181943719E-2</v>
      </c>
      <c r="O33" s="26">
        <f t="shared" si="2"/>
        <v>9.5287415846711548E-2</v>
      </c>
      <c r="P33" s="27">
        <f t="shared" si="3"/>
        <v>0.31210081132401174</v>
      </c>
      <c r="Q33" s="28">
        <f t="shared" si="4"/>
        <v>8.4584843776972212E-3</v>
      </c>
      <c r="R33" s="22">
        <f t="shared" si="5"/>
        <v>3.944415674089418E-2</v>
      </c>
    </row>
    <row r="34" spans="1:18" x14ac:dyDescent="0.2">
      <c r="A34" s="1" t="s">
        <v>43</v>
      </c>
      <c r="B34" s="1" t="s">
        <v>45</v>
      </c>
      <c r="C34" s="10">
        <v>4108</v>
      </c>
      <c r="D34" s="11">
        <v>1865</v>
      </c>
      <c r="E34" s="12">
        <v>1003</v>
      </c>
      <c r="F34" s="13">
        <v>1154</v>
      </c>
      <c r="G34" s="14">
        <v>3157</v>
      </c>
      <c r="H34" s="15">
        <v>104</v>
      </c>
      <c r="I34" s="1">
        <v>515</v>
      </c>
      <c r="J34" s="1">
        <v>11906</v>
      </c>
      <c r="K34" t="s">
        <v>0</v>
      </c>
      <c r="L34" s="23">
        <f t="shared" si="6"/>
        <v>0.34503611624391062</v>
      </c>
      <c r="M34" s="24">
        <f t="shared" si="0"/>
        <v>0.15664370905425837</v>
      </c>
      <c r="N34" s="25">
        <f t="shared" si="1"/>
        <v>8.4243238703174864E-2</v>
      </c>
      <c r="O34" s="26">
        <f t="shared" si="2"/>
        <v>9.6925919704350744E-2</v>
      </c>
      <c r="P34" s="27">
        <f t="shared" si="3"/>
        <v>0.26516042331597511</v>
      </c>
      <c r="Q34" s="28">
        <f t="shared" si="4"/>
        <v>8.7350915504787498E-3</v>
      </c>
      <c r="R34" s="22">
        <f t="shared" si="5"/>
        <v>4.3255501427851506E-2</v>
      </c>
    </row>
    <row r="35" spans="1:18" x14ac:dyDescent="0.2">
      <c r="A35" s="1" t="s">
        <v>44</v>
      </c>
      <c r="B35" s="1" t="s">
        <v>45</v>
      </c>
      <c r="C35" s="10">
        <v>19169</v>
      </c>
      <c r="D35" s="11">
        <v>10798</v>
      </c>
      <c r="E35" s="12">
        <v>4178</v>
      </c>
      <c r="F35" s="13">
        <v>4390</v>
      </c>
      <c r="G35" s="14">
        <v>4370</v>
      </c>
      <c r="H35" s="15">
        <v>837</v>
      </c>
      <c r="I35" s="1">
        <v>2527</v>
      </c>
      <c r="J35" s="1">
        <v>46269</v>
      </c>
      <c r="K35" t="s">
        <v>0</v>
      </c>
      <c r="L35" s="23">
        <f t="shared" si="6"/>
        <v>0.4142946681363332</v>
      </c>
      <c r="M35" s="24">
        <f t="shared" si="0"/>
        <v>0.23337439754479242</v>
      </c>
      <c r="N35" s="25">
        <f t="shared" si="1"/>
        <v>9.0298039724221402E-2</v>
      </c>
      <c r="O35" s="26">
        <f t="shared" si="2"/>
        <v>9.4879941213339383E-2</v>
      </c>
      <c r="P35" s="27">
        <f t="shared" si="3"/>
        <v>9.4447686355875429E-2</v>
      </c>
      <c r="Q35" s="28">
        <f t="shared" si="4"/>
        <v>1.8089865784866759E-2</v>
      </c>
      <c r="R35" s="22">
        <f t="shared" si="5"/>
        <v>5.4615401240571439E-2</v>
      </c>
    </row>
    <row r="36" spans="1:18" x14ac:dyDescent="0.2">
      <c r="A36" s="1" t="s">
        <v>46</v>
      </c>
      <c r="B36" s="1" t="s">
        <v>54</v>
      </c>
      <c r="C36" s="10">
        <v>14295</v>
      </c>
      <c r="D36" s="11">
        <v>10190</v>
      </c>
      <c r="E36" s="12">
        <v>7088</v>
      </c>
      <c r="F36" s="13">
        <v>3651</v>
      </c>
      <c r="G36" s="14">
        <v>1283</v>
      </c>
      <c r="H36" s="15">
        <v>647</v>
      </c>
      <c r="I36" s="1">
        <v>1109</v>
      </c>
      <c r="J36" s="1">
        <v>38263</v>
      </c>
      <c r="K36" t="s">
        <v>0</v>
      </c>
      <c r="L36" s="23">
        <f t="shared" si="6"/>
        <v>0.37359851553720302</v>
      </c>
      <c r="M36" s="24">
        <f t="shared" si="0"/>
        <v>0.26631471656691841</v>
      </c>
      <c r="N36" s="25">
        <f t="shared" si="1"/>
        <v>0.18524423071897134</v>
      </c>
      <c r="O36" s="26">
        <f t="shared" si="2"/>
        <v>9.5418550557980292E-2</v>
      </c>
      <c r="P36" s="27">
        <f t="shared" si="3"/>
        <v>3.3531087473538404E-2</v>
      </c>
      <c r="Q36" s="28">
        <f t="shared" si="4"/>
        <v>1.6909285732953507E-2</v>
      </c>
      <c r="R36" s="22">
        <f t="shared" si="5"/>
        <v>2.8983613412434991E-2</v>
      </c>
    </row>
    <row r="37" spans="1:18" x14ac:dyDescent="0.2">
      <c r="A37" s="1" t="s">
        <v>47</v>
      </c>
      <c r="B37" s="1" t="s">
        <v>54</v>
      </c>
      <c r="C37" s="10">
        <v>15088</v>
      </c>
      <c r="D37" s="11">
        <v>5881</v>
      </c>
      <c r="E37" s="12">
        <v>8308</v>
      </c>
      <c r="F37" s="13">
        <v>2212</v>
      </c>
      <c r="G37" s="14">
        <v>1229</v>
      </c>
      <c r="H37" s="15">
        <v>723</v>
      </c>
      <c r="I37" s="1">
        <v>811</v>
      </c>
      <c r="J37" s="1">
        <v>34252</v>
      </c>
      <c r="K37" t="s">
        <v>0</v>
      </c>
      <c r="L37" s="23">
        <f t="shared" si="6"/>
        <v>0.4404998248277473</v>
      </c>
      <c r="M37" s="24">
        <f t="shared" si="0"/>
        <v>0.17169800303631905</v>
      </c>
      <c r="N37" s="25">
        <f t="shared" si="1"/>
        <v>0.24255517925960529</v>
      </c>
      <c r="O37" s="26">
        <f t="shared" si="2"/>
        <v>6.4580170500992642E-2</v>
      </c>
      <c r="P37" s="27">
        <f t="shared" si="3"/>
        <v>3.5881116431157302E-2</v>
      </c>
      <c r="Q37" s="28">
        <f t="shared" si="4"/>
        <v>2.1108256452177974E-2</v>
      </c>
      <c r="R37" s="22">
        <f t="shared" si="5"/>
        <v>2.3677449492000468E-2</v>
      </c>
    </row>
    <row r="38" spans="1:18" x14ac:dyDescent="0.2">
      <c r="A38" s="1" t="s">
        <v>48</v>
      </c>
      <c r="B38" s="1" t="s">
        <v>54</v>
      </c>
      <c r="C38" s="10">
        <v>16623</v>
      </c>
      <c r="D38" s="11">
        <v>7884</v>
      </c>
      <c r="E38" s="12">
        <v>8468</v>
      </c>
      <c r="F38" s="13">
        <v>3432</v>
      </c>
      <c r="G38" s="14">
        <v>2956</v>
      </c>
      <c r="H38" s="15">
        <v>772</v>
      </c>
      <c r="I38" s="1">
        <v>948</v>
      </c>
      <c r="J38" s="1">
        <v>41083</v>
      </c>
      <c r="K38" t="s">
        <v>0</v>
      </c>
      <c r="L38" s="23">
        <f t="shared" si="6"/>
        <v>0.40461991578024975</v>
      </c>
      <c r="M38" s="24">
        <f t="shared" si="0"/>
        <v>0.19190419394883529</v>
      </c>
      <c r="N38" s="25">
        <f t="shared" si="1"/>
        <v>0.20611931942652678</v>
      </c>
      <c r="O38" s="26">
        <f t="shared" si="2"/>
        <v>8.3538203149721296E-2</v>
      </c>
      <c r="P38" s="27">
        <f t="shared" si="3"/>
        <v>7.1951902246671376E-2</v>
      </c>
      <c r="Q38" s="28">
        <f t="shared" si="4"/>
        <v>1.8791227515030547E-2</v>
      </c>
      <c r="R38" s="22">
        <f t="shared" si="5"/>
        <v>2.3075237932964975E-2</v>
      </c>
    </row>
    <row r="39" spans="1:18" x14ac:dyDescent="0.2">
      <c r="A39" s="1" t="s">
        <v>90</v>
      </c>
      <c r="B39" s="1" t="s">
        <v>54</v>
      </c>
      <c r="C39" s="10">
        <v>12484</v>
      </c>
      <c r="D39" s="11">
        <v>8108</v>
      </c>
      <c r="E39" s="12">
        <v>2425</v>
      </c>
      <c r="F39" s="13">
        <v>4068</v>
      </c>
      <c r="G39" s="14">
        <v>11725</v>
      </c>
      <c r="H39" s="15">
        <v>585</v>
      </c>
      <c r="I39" s="1">
        <v>965</v>
      </c>
      <c r="J39" s="1">
        <v>40360</v>
      </c>
      <c r="K39" t="s">
        <v>0</v>
      </c>
      <c r="L39" s="23">
        <f t="shared" si="6"/>
        <v>0.3093161546085233</v>
      </c>
      <c r="M39" s="24">
        <f t="shared" si="0"/>
        <v>0.20089197224975222</v>
      </c>
      <c r="N39" s="25">
        <f t="shared" si="1"/>
        <v>6.0084241823587708E-2</v>
      </c>
      <c r="O39" s="26">
        <f t="shared" si="2"/>
        <v>0.10079286422200198</v>
      </c>
      <c r="P39" s="27">
        <f t="shared" si="3"/>
        <v>0.29051040634291375</v>
      </c>
      <c r="Q39" s="28">
        <f t="shared" si="4"/>
        <v>1.4494549058473737E-2</v>
      </c>
      <c r="R39" s="22">
        <f t="shared" si="5"/>
        <v>2.3909811694747273E-2</v>
      </c>
    </row>
    <row r="40" spans="1:18" x14ac:dyDescent="0.2">
      <c r="A40" s="1" t="s">
        <v>49</v>
      </c>
      <c r="B40" s="1" t="s">
        <v>54</v>
      </c>
      <c r="C40" s="10">
        <v>15733</v>
      </c>
      <c r="D40" s="11">
        <v>6137</v>
      </c>
      <c r="E40" s="12">
        <v>8145</v>
      </c>
      <c r="F40" s="13">
        <v>2488</v>
      </c>
      <c r="G40" s="14">
        <v>1027</v>
      </c>
      <c r="H40" s="15">
        <v>689</v>
      </c>
      <c r="I40" s="1">
        <v>1109</v>
      </c>
      <c r="J40" s="1">
        <v>35328</v>
      </c>
      <c r="K40" t="s">
        <v>0</v>
      </c>
      <c r="L40" s="23">
        <f t="shared" si="6"/>
        <v>0.44534080615942029</v>
      </c>
      <c r="M40" s="24">
        <f t="shared" si="0"/>
        <v>0.17371490036231885</v>
      </c>
      <c r="N40" s="25">
        <f t="shared" si="1"/>
        <v>0.23055366847826086</v>
      </c>
      <c r="O40" s="26">
        <f t="shared" si="2"/>
        <v>7.0425724637681153E-2</v>
      </c>
      <c r="P40" s="27">
        <f t="shared" si="3"/>
        <v>2.907042572463768E-2</v>
      </c>
      <c r="Q40" s="28">
        <f t="shared" si="4"/>
        <v>1.9502943840579712E-2</v>
      </c>
      <c r="R40" s="22">
        <f t="shared" si="5"/>
        <v>3.1391530797101448E-2</v>
      </c>
    </row>
    <row r="41" spans="1:18" x14ac:dyDescent="0.2">
      <c r="A41" s="1" t="s">
        <v>50</v>
      </c>
      <c r="B41" s="1" t="s">
        <v>54</v>
      </c>
      <c r="C41" s="10">
        <v>15877</v>
      </c>
      <c r="D41" s="11">
        <v>5654</v>
      </c>
      <c r="E41" s="12">
        <v>6326</v>
      </c>
      <c r="F41" s="13">
        <v>1787</v>
      </c>
      <c r="G41" s="14">
        <v>1570</v>
      </c>
      <c r="H41" s="15">
        <v>535</v>
      </c>
      <c r="I41" s="1">
        <v>968</v>
      </c>
      <c r="J41" s="1">
        <v>32717</v>
      </c>
      <c r="K41" t="s">
        <v>0</v>
      </c>
      <c r="L41" s="23">
        <f t="shared" si="6"/>
        <v>0.48528288045969986</v>
      </c>
      <c r="M41" s="24">
        <f t="shared" si="0"/>
        <v>0.17281535593116729</v>
      </c>
      <c r="N41" s="25">
        <f t="shared" si="1"/>
        <v>0.19335513647339303</v>
      </c>
      <c r="O41" s="26">
        <f t="shared" si="2"/>
        <v>5.4619922364519971E-2</v>
      </c>
      <c r="P41" s="27">
        <f t="shared" si="3"/>
        <v>4.7987284897759573E-2</v>
      </c>
      <c r="Q41" s="28">
        <f t="shared" si="4"/>
        <v>1.6352355044777944E-2</v>
      </c>
      <c r="R41" s="22">
        <f t="shared" si="5"/>
        <v>2.9587064828682338E-2</v>
      </c>
    </row>
    <row r="42" spans="1:18" x14ac:dyDescent="0.2">
      <c r="A42" s="1" t="s">
        <v>51</v>
      </c>
      <c r="B42" s="1" t="s">
        <v>54</v>
      </c>
      <c r="C42" s="10">
        <v>16090</v>
      </c>
      <c r="D42" s="11">
        <v>14670</v>
      </c>
      <c r="E42" s="12">
        <v>2838</v>
      </c>
      <c r="F42" s="13">
        <v>3241</v>
      </c>
      <c r="G42" s="14">
        <v>1728</v>
      </c>
      <c r="H42" s="15">
        <v>658</v>
      </c>
      <c r="I42" s="1">
        <v>934</v>
      </c>
      <c r="J42" s="1">
        <v>40159</v>
      </c>
      <c r="K42" t="s">
        <v>0</v>
      </c>
      <c r="L42" s="23">
        <f t="shared" si="6"/>
        <v>0.40065738688712366</v>
      </c>
      <c r="M42" s="24">
        <f t="shared" si="0"/>
        <v>0.36529794068577404</v>
      </c>
      <c r="N42" s="25">
        <f t="shared" si="1"/>
        <v>7.0669090365795967E-2</v>
      </c>
      <c r="O42" s="26">
        <f t="shared" si="2"/>
        <v>8.07042008018128E-2</v>
      </c>
      <c r="P42" s="27">
        <f t="shared" si="3"/>
        <v>4.3028959884459275E-2</v>
      </c>
      <c r="Q42" s="28">
        <f t="shared" si="4"/>
        <v>1.6384870141188775E-2</v>
      </c>
      <c r="R42" s="22">
        <f t="shared" si="5"/>
        <v>2.3257551233845465E-2</v>
      </c>
    </row>
    <row r="43" spans="1:18" x14ac:dyDescent="0.2">
      <c r="A43" s="1" t="s">
        <v>52</v>
      </c>
      <c r="B43" s="1" t="s">
        <v>54</v>
      </c>
      <c r="C43" s="10">
        <v>16074</v>
      </c>
      <c r="D43" s="11">
        <v>16317</v>
      </c>
      <c r="E43" s="12">
        <v>3575</v>
      </c>
      <c r="F43" s="13">
        <v>3814</v>
      </c>
      <c r="G43" s="14">
        <v>2694</v>
      </c>
      <c r="H43" s="15">
        <v>669</v>
      </c>
      <c r="I43" s="1">
        <v>988</v>
      </c>
      <c r="J43" s="1">
        <v>44131</v>
      </c>
      <c r="K43" t="s">
        <v>1</v>
      </c>
      <c r="L43" s="23">
        <f t="shared" si="6"/>
        <v>0.36423375858240237</v>
      </c>
      <c r="M43" s="24">
        <f t="shared" si="0"/>
        <v>0.36974009199882168</v>
      </c>
      <c r="N43" s="25">
        <f t="shared" si="1"/>
        <v>8.1008814665427933E-2</v>
      </c>
      <c r="O43" s="26">
        <f t="shared" si="2"/>
        <v>8.6424508848655143E-2</v>
      </c>
      <c r="P43" s="27">
        <f t="shared" si="3"/>
        <v>6.1045523554870723E-2</v>
      </c>
      <c r="Q43" s="28">
        <f t="shared" si="4"/>
        <v>1.5159411751376584E-2</v>
      </c>
      <c r="R43" s="22">
        <f t="shared" si="5"/>
        <v>2.2387890598445537E-2</v>
      </c>
    </row>
    <row r="44" spans="1:18" x14ac:dyDescent="0.2">
      <c r="A44" s="1" t="s">
        <v>53</v>
      </c>
      <c r="B44" s="1" t="s">
        <v>54</v>
      </c>
      <c r="C44" s="10">
        <v>14561</v>
      </c>
      <c r="D44" s="11">
        <v>11068</v>
      </c>
      <c r="E44" s="12">
        <v>5453</v>
      </c>
      <c r="F44" s="13">
        <v>3961</v>
      </c>
      <c r="G44" s="14">
        <v>1277</v>
      </c>
      <c r="H44" s="15">
        <v>615</v>
      </c>
      <c r="I44" s="1">
        <v>831</v>
      </c>
      <c r="J44" s="1">
        <v>37766</v>
      </c>
      <c r="K44" t="s">
        <v>0</v>
      </c>
      <c r="L44" s="23">
        <f t="shared" si="6"/>
        <v>0.38555843880739288</v>
      </c>
      <c r="M44" s="24">
        <f t="shared" si="0"/>
        <v>0.29306783879680137</v>
      </c>
      <c r="N44" s="25">
        <f t="shared" si="1"/>
        <v>0.14438913308266696</v>
      </c>
      <c r="O44" s="26">
        <f t="shared" si="2"/>
        <v>0.10488269872371975</v>
      </c>
      <c r="P44" s="27">
        <f t="shared" si="3"/>
        <v>3.3813483027061379E-2</v>
      </c>
      <c r="Q44" s="28">
        <f t="shared" si="4"/>
        <v>1.6284488693533865E-2</v>
      </c>
      <c r="R44" s="22">
        <f t="shared" si="5"/>
        <v>2.2003918868823809E-2</v>
      </c>
    </row>
    <row r="45" spans="1:18" x14ac:dyDescent="0.2">
      <c r="A45" s="1" t="s">
        <v>55</v>
      </c>
      <c r="B45" s="1" t="s">
        <v>64</v>
      </c>
      <c r="C45" s="10">
        <v>12333</v>
      </c>
      <c r="D45" s="11">
        <v>7660</v>
      </c>
      <c r="E45" s="12">
        <v>5214</v>
      </c>
      <c r="F45" s="13">
        <v>3121</v>
      </c>
      <c r="G45" s="14">
        <v>1549</v>
      </c>
      <c r="H45" s="15">
        <v>597</v>
      </c>
      <c r="I45" s="1">
        <v>1182</v>
      </c>
      <c r="J45" s="1">
        <v>31656</v>
      </c>
      <c r="K45" t="s">
        <v>0</v>
      </c>
      <c r="L45" s="23">
        <f t="shared" si="6"/>
        <v>0.38959438968915844</v>
      </c>
      <c r="M45" s="24">
        <f t="shared" si="0"/>
        <v>0.24197624462977002</v>
      </c>
      <c r="N45" s="25">
        <f t="shared" si="1"/>
        <v>0.16470811220621684</v>
      </c>
      <c r="O45" s="26">
        <f t="shared" si="2"/>
        <v>9.8591104371998986E-2</v>
      </c>
      <c r="P45" s="27">
        <f t="shared" si="3"/>
        <v>4.893227192317412E-2</v>
      </c>
      <c r="Q45" s="28">
        <f t="shared" si="4"/>
        <v>1.8858984078847611E-2</v>
      </c>
      <c r="R45" s="22">
        <f t="shared" si="5"/>
        <v>3.7338893100833964E-2</v>
      </c>
    </row>
    <row r="46" spans="1:18" x14ac:dyDescent="0.2">
      <c r="A46" s="1" t="s">
        <v>89</v>
      </c>
      <c r="B46" s="1" t="s">
        <v>64</v>
      </c>
      <c r="C46" s="10">
        <v>14156</v>
      </c>
      <c r="D46" s="11">
        <v>13619</v>
      </c>
      <c r="E46" s="12">
        <v>4766</v>
      </c>
      <c r="F46" s="13">
        <v>2243</v>
      </c>
      <c r="G46" s="14">
        <v>2338</v>
      </c>
      <c r="H46" s="15">
        <v>710</v>
      </c>
      <c r="I46" s="1">
        <v>1255</v>
      </c>
      <c r="J46" s="1">
        <v>39087</v>
      </c>
      <c r="K46" t="s">
        <v>0</v>
      </c>
      <c r="L46" s="23">
        <f t="shared" si="6"/>
        <v>0.36216644920305985</v>
      </c>
      <c r="M46" s="24">
        <f t="shared" si="0"/>
        <v>0.34842786604241821</v>
      </c>
      <c r="N46" s="25">
        <f t="shared" si="1"/>
        <v>0.12193312354491263</v>
      </c>
      <c r="O46" s="26">
        <f t="shared" si="2"/>
        <v>5.7384808248266687E-2</v>
      </c>
      <c r="P46" s="27">
        <f t="shared" si="3"/>
        <v>5.981528385396679E-2</v>
      </c>
      <c r="Q46" s="28">
        <f t="shared" si="4"/>
        <v>1.8164607158390259E-2</v>
      </c>
      <c r="R46" s="22">
        <f t="shared" si="5"/>
        <v>3.2107861948985593E-2</v>
      </c>
    </row>
    <row r="47" spans="1:18" x14ac:dyDescent="0.2">
      <c r="A47" s="1" t="s">
        <v>56</v>
      </c>
      <c r="B47" s="1" t="s">
        <v>64</v>
      </c>
      <c r="C47" s="10">
        <v>16233</v>
      </c>
      <c r="D47" s="11">
        <v>8849</v>
      </c>
      <c r="E47" s="12">
        <v>5283</v>
      </c>
      <c r="F47" s="13">
        <v>1764</v>
      </c>
      <c r="G47" s="14">
        <v>1728</v>
      </c>
      <c r="H47" s="15">
        <v>743</v>
      </c>
      <c r="I47" s="1">
        <v>1321</v>
      </c>
      <c r="J47" s="1">
        <v>35921</v>
      </c>
      <c r="K47" t="s">
        <v>0</v>
      </c>
      <c r="L47" s="23">
        <f t="shared" si="6"/>
        <v>0.45190835444447536</v>
      </c>
      <c r="M47" s="24">
        <f t="shared" si="0"/>
        <v>0.24634614849252526</v>
      </c>
      <c r="N47" s="25">
        <f t="shared" si="1"/>
        <v>0.14707274296372597</v>
      </c>
      <c r="O47" s="26">
        <f t="shared" si="2"/>
        <v>4.9107764260460457E-2</v>
      </c>
      <c r="P47" s="27">
        <f t="shared" si="3"/>
        <v>4.8105564989838812E-2</v>
      </c>
      <c r="Q47" s="28">
        <f t="shared" si="4"/>
        <v>2.0684279390885553E-2</v>
      </c>
      <c r="R47" s="22">
        <f t="shared" si="5"/>
        <v>3.6775145458088583E-2</v>
      </c>
    </row>
    <row r="48" spans="1:18" x14ac:dyDescent="0.2">
      <c r="A48" s="1" t="s">
        <v>57</v>
      </c>
      <c r="B48" s="1" t="s">
        <v>64</v>
      </c>
      <c r="C48" s="10">
        <v>14269</v>
      </c>
      <c r="D48" s="11">
        <v>14331</v>
      </c>
      <c r="E48" s="12">
        <v>2884</v>
      </c>
      <c r="F48" s="13">
        <v>2176</v>
      </c>
      <c r="G48" s="14">
        <v>2933</v>
      </c>
      <c r="H48" s="15">
        <v>1177</v>
      </c>
      <c r="I48" s="1">
        <v>1369</v>
      </c>
      <c r="J48" s="1">
        <v>39139</v>
      </c>
      <c r="K48" t="s">
        <v>1</v>
      </c>
      <c r="L48" s="23">
        <f t="shared" si="6"/>
        <v>0.36457242136998902</v>
      </c>
      <c r="M48" s="24">
        <f t="shared" si="0"/>
        <v>0.36615651907304736</v>
      </c>
      <c r="N48" s="25">
        <f t="shared" si="1"/>
        <v>7.3686093155164931E-2</v>
      </c>
      <c r="O48" s="26">
        <f t="shared" si="2"/>
        <v>5.5596719384756889E-2</v>
      </c>
      <c r="P48" s="27">
        <f t="shared" si="3"/>
        <v>7.4938041339840056E-2</v>
      </c>
      <c r="Q48" s="28">
        <f t="shared" si="4"/>
        <v>3.0072306395155728E-2</v>
      </c>
      <c r="R48" s="22">
        <f t="shared" si="5"/>
        <v>3.4977899282046039E-2</v>
      </c>
    </row>
    <row r="49" spans="1:18" x14ac:dyDescent="0.2">
      <c r="A49" s="1" t="s">
        <v>58</v>
      </c>
      <c r="B49" s="1" t="s">
        <v>64</v>
      </c>
      <c r="C49" s="10">
        <v>13379</v>
      </c>
      <c r="D49" s="11">
        <v>17700</v>
      </c>
      <c r="E49" s="12">
        <v>2856</v>
      </c>
      <c r="F49" s="13">
        <v>2569</v>
      </c>
      <c r="G49" s="14">
        <v>3375</v>
      </c>
      <c r="H49" s="15">
        <v>668</v>
      </c>
      <c r="I49" s="1">
        <v>1267</v>
      </c>
      <c r="J49" s="1">
        <v>41814</v>
      </c>
      <c r="K49" t="s">
        <v>1</v>
      </c>
      <c r="L49" s="23">
        <f t="shared" si="6"/>
        <v>0.31996460515616781</v>
      </c>
      <c r="M49" s="24">
        <f t="shared" si="0"/>
        <v>0.42330319988520593</v>
      </c>
      <c r="N49" s="25">
        <f t="shared" si="1"/>
        <v>6.8302482422155253E-2</v>
      </c>
      <c r="O49" s="26">
        <f t="shared" si="2"/>
        <v>6.1438752570909264E-2</v>
      </c>
      <c r="P49" s="27">
        <f t="shared" si="3"/>
        <v>8.0714593198450285E-2</v>
      </c>
      <c r="Q49" s="28">
        <f t="shared" si="4"/>
        <v>1.5975510594537716E-2</v>
      </c>
      <c r="R49" s="22">
        <f t="shared" si="5"/>
        <v>3.0300856172573779E-2</v>
      </c>
    </row>
    <row r="50" spans="1:18" x14ac:dyDescent="0.2">
      <c r="A50" s="1" t="s">
        <v>59</v>
      </c>
      <c r="B50" s="1" t="s">
        <v>64</v>
      </c>
      <c r="C50" s="10">
        <v>14360</v>
      </c>
      <c r="D50" s="11">
        <v>12451</v>
      </c>
      <c r="E50" s="12">
        <v>2912</v>
      </c>
      <c r="F50" s="13">
        <v>2151</v>
      </c>
      <c r="G50" s="14">
        <v>1603</v>
      </c>
      <c r="H50" s="15">
        <v>724</v>
      </c>
      <c r="I50" s="1">
        <v>1195</v>
      </c>
      <c r="J50" s="1">
        <v>35396</v>
      </c>
      <c r="K50" t="s">
        <v>0</v>
      </c>
      <c r="L50" s="23">
        <f t="shared" si="6"/>
        <v>0.40569555882020569</v>
      </c>
      <c r="M50" s="24">
        <f t="shared" si="0"/>
        <v>0.35176291106339702</v>
      </c>
      <c r="N50" s="25">
        <f t="shared" si="1"/>
        <v>8.2269182958526393E-2</v>
      </c>
      <c r="O50" s="26">
        <f t="shared" si="2"/>
        <v>6.0769578483444456E-2</v>
      </c>
      <c r="P50" s="27">
        <f t="shared" si="3"/>
        <v>4.5287603118996496E-2</v>
      </c>
      <c r="Q50" s="28">
        <f t="shared" si="4"/>
        <v>2.0454288620183073E-2</v>
      </c>
      <c r="R50" s="22">
        <f t="shared" si="5"/>
        <v>3.3760876935246924E-2</v>
      </c>
    </row>
    <row r="51" spans="1:18" x14ac:dyDescent="0.2">
      <c r="A51" s="1" t="s">
        <v>60</v>
      </c>
      <c r="B51" s="1" t="s">
        <v>64</v>
      </c>
      <c r="C51" s="10">
        <v>16524</v>
      </c>
      <c r="D51" s="11">
        <v>12534</v>
      </c>
      <c r="E51" s="12">
        <v>3722</v>
      </c>
      <c r="F51" s="13">
        <v>2265</v>
      </c>
      <c r="G51" s="14">
        <v>1557</v>
      </c>
      <c r="H51" s="15">
        <v>788</v>
      </c>
      <c r="I51" s="1">
        <v>1320</v>
      </c>
      <c r="J51" s="1">
        <v>38710</v>
      </c>
      <c r="K51" t="s">
        <v>0</v>
      </c>
      <c r="L51" s="23">
        <f t="shared" si="6"/>
        <v>0.42686644277964353</v>
      </c>
      <c r="M51" s="24">
        <f t="shared" si="0"/>
        <v>0.32379230173081891</v>
      </c>
      <c r="N51" s="25">
        <f t="shared" si="1"/>
        <v>9.6150865409454916E-2</v>
      </c>
      <c r="O51" s="26">
        <f t="shared" si="2"/>
        <v>5.8512012399896667E-2</v>
      </c>
      <c r="P51" s="27">
        <f t="shared" si="3"/>
        <v>4.0222164815293206E-2</v>
      </c>
      <c r="Q51" s="28">
        <f t="shared" si="4"/>
        <v>2.0356497029191425E-2</v>
      </c>
      <c r="R51" s="22">
        <f t="shared" si="5"/>
        <v>3.4099715835701372E-2</v>
      </c>
    </row>
    <row r="52" spans="1:18" x14ac:dyDescent="0.2">
      <c r="A52" s="1" t="s">
        <v>61</v>
      </c>
      <c r="B52" s="1" t="s">
        <v>64</v>
      </c>
      <c r="C52" s="10">
        <v>13523</v>
      </c>
      <c r="D52" s="11">
        <v>13911</v>
      </c>
      <c r="E52" s="12">
        <v>2433</v>
      </c>
      <c r="F52" s="13">
        <v>1317</v>
      </c>
      <c r="G52" s="14">
        <v>997</v>
      </c>
      <c r="H52" s="15">
        <v>1193</v>
      </c>
      <c r="I52" s="1">
        <v>1557</v>
      </c>
      <c r="J52" s="1">
        <v>34931</v>
      </c>
      <c r="K52" t="s">
        <v>1</v>
      </c>
      <c r="L52" s="23">
        <f t="shared" si="6"/>
        <v>0.38713463685551514</v>
      </c>
      <c r="M52" s="24">
        <f t="shared" si="0"/>
        <v>0.39824224900518163</v>
      </c>
      <c r="N52" s="25">
        <f t="shared" si="1"/>
        <v>6.9651598866336498E-2</v>
      </c>
      <c r="O52" s="26">
        <f t="shared" si="2"/>
        <v>3.7702900002862784E-2</v>
      </c>
      <c r="P52" s="27">
        <f t="shared" si="3"/>
        <v>2.8541982766024449E-2</v>
      </c>
      <c r="Q52" s="28">
        <f t="shared" si="4"/>
        <v>3.4153044573587928E-2</v>
      </c>
      <c r="R52" s="22">
        <f t="shared" si="5"/>
        <v>4.4573587930491543E-2</v>
      </c>
    </row>
    <row r="53" spans="1:18" x14ac:dyDescent="0.2">
      <c r="A53" s="1" t="s">
        <v>62</v>
      </c>
      <c r="B53" s="1" t="s">
        <v>64</v>
      </c>
      <c r="C53" s="10">
        <v>16403</v>
      </c>
      <c r="D53" s="11">
        <v>5699</v>
      </c>
      <c r="E53" s="12">
        <v>5201</v>
      </c>
      <c r="F53" s="13">
        <v>2267</v>
      </c>
      <c r="G53" s="14">
        <v>1067</v>
      </c>
      <c r="H53" s="15">
        <v>810</v>
      </c>
      <c r="I53" s="1">
        <v>1105</v>
      </c>
      <c r="J53" s="1">
        <v>32552</v>
      </c>
      <c r="K53" t="s">
        <v>0</v>
      </c>
      <c r="L53" s="23">
        <f t="shared" si="6"/>
        <v>0.50390144998771191</v>
      </c>
      <c r="M53" s="24">
        <f t="shared" si="0"/>
        <v>0.17507372818874417</v>
      </c>
      <c r="N53" s="25">
        <f t="shared" si="1"/>
        <v>0.1597751290243303</v>
      </c>
      <c r="O53" s="26">
        <f t="shared" si="2"/>
        <v>6.9642418284590807E-2</v>
      </c>
      <c r="P53" s="27">
        <f t="shared" si="3"/>
        <v>3.2778323912509219E-2</v>
      </c>
      <c r="Q53" s="28">
        <f t="shared" si="4"/>
        <v>2.4883263701155074E-2</v>
      </c>
      <c r="R53" s="22">
        <f t="shared" si="5"/>
        <v>3.3945686900958463E-2</v>
      </c>
    </row>
    <row r="54" spans="1:18" x14ac:dyDescent="0.2">
      <c r="A54" s="1" t="s">
        <v>63</v>
      </c>
      <c r="B54" s="1" t="s">
        <v>64</v>
      </c>
      <c r="C54" s="10">
        <v>16730</v>
      </c>
      <c r="D54" s="11">
        <v>3801</v>
      </c>
      <c r="E54" s="12">
        <v>5791</v>
      </c>
      <c r="F54" s="13">
        <v>2862</v>
      </c>
      <c r="G54" s="14">
        <v>903</v>
      </c>
      <c r="H54" s="15">
        <v>859</v>
      </c>
      <c r="I54" s="1">
        <v>1191</v>
      </c>
      <c r="J54" s="1">
        <v>32137</v>
      </c>
      <c r="K54" t="s">
        <v>0</v>
      </c>
      <c r="L54" s="23">
        <f t="shared" si="6"/>
        <v>0.52058375081681552</v>
      </c>
      <c r="M54" s="24">
        <f t="shared" si="0"/>
        <v>0.11827488564582879</v>
      </c>
      <c r="N54" s="25">
        <f t="shared" si="1"/>
        <v>0.18019728039331612</v>
      </c>
      <c r="O54" s="26">
        <f t="shared" si="2"/>
        <v>8.9056228023773221E-2</v>
      </c>
      <c r="P54" s="27">
        <f t="shared" si="3"/>
        <v>2.8098453495970378E-2</v>
      </c>
      <c r="Q54" s="28">
        <f t="shared" si="4"/>
        <v>2.6729315119644024E-2</v>
      </c>
      <c r="R54" s="22">
        <f t="shared" si="5"/>
        <v>3.7060086504651958E-2</v>
      </c>
    </row>
    <row r="55" spans="1:18" x14ac:dyDescent="0.2">
      <c r="A55" s="1" t="s">
        <v>65</v>
      </c>
      <c r="B55" s="1" t="s">
        <v>75</v>
      </c>
      <c r="C55" s="10">
        <v>16821</v>
      </c>
      <c r="D55" s="11">
        <v>15740</v>
      </c>
      <c r="E55" s="12">
        <v>5994</v>
      </c>
      <c r="F55" s="13">
        <v>2057</v>
      </c>
      <c r="G55" s="14">
        <v>876</v>
      </c>
      <c r="H55" s="15">
        <v>494</v>
      </c>
      <c r="I55" s="1">
        <v>1513</v>
      </c>
      <c r="J55" s="1">
        <v>43495</v>
      </c>
      <c r="K55" t="s">
        <v>0</v>
      </c>
      <c r="L55" s="23">
        <f t="shared" si="6"/>
        <v>0.38673410736866304</v>
      </c>
      <c r="M55" s="24">
        <f t="shared" si="0"/>
        <v>0.3618806759397632</v>
      </c>
      <c r="N55" s="25">
        <f t="shared" si="1"/>
        <v>0.13780894355673065</v>
      </c>
      <c r="O55" s="26">
        <f t="shared" si="2"/>
        <v>4.7292792274974134E-2</v>
      </c>
      <c r="P55" s="27">
        <f t="shared" si="3"/>
        <v>2.0140246005287965E-2</v>
      </c>
      <c r="Q55" s="28">
        <f t="shared" si="4"/>
        <v>1.1357627313484308E-2</v>
      </c>
      <c r="R55" s="22">
        <f t="shared" si="5"/>
        <v>3.4785607541096678E-2</v>
      </c>
    </row>
    <row r="56" spans="1:18" x14ac:dyDescent="0.2">
      <c r="A56" s="1" t="s">
        <v>66</v>
      </c>
      <c r="B56" s="1" t="s">
        <v>75</v>
      </c>
      <c r="C56" s="10">
        <v>13949</v>
      </c>
      <c r="D56" s="11">
        <v>10812</v>
      </c>
      <c r="E56" s="12">
        <v>7159</v>
      </c>
      <c r="F56" s="13">
        <v>1200</v>
      </c>
      <c r="G56" s="14">
        <v>646</v>
      </c>
      <c r="H56" s="15">
        <v>424</v>
      </c>
      <c r="I56" s="1">
        <v>1477</v>
      </c>
      <c r="J56" s="1">
        <v>35667</v>
      </c>
      <c r="K56" t="s">
        <v>0</v>
      </c>
      <c r="L56" s="23">
        <f t="shared" si="6"/>
        <v>0.39108980289903833</v>
      </c>
      <c r="M56" s="24">
        <f t="shared" si="0"/>
        <v>0.30313735385650603</v>
      </c>
      <c r="N56" s="25">
        <f t="shared" si="1"/>
        <v>0.20071775030139904</v>
      </c>
      <c r="O56" s="26">
        <f t="shared" si="2"/>
        <v>3.3644545378080579E-2</v>
      </c>
      <c r="P56" s="27">
        <f t="shared" si="3"/>
        <v>1.8111980261866712E-2</v>
      </c>
      <c r="Q56" s="28">
        <f t="shared" si="4"/>
        <v>1.1887739366921805E-2</v>
      </c>
      <c r="R56" s="22">
        <f t="shared" si="5"/>
        <v>4.1410827936187514E-2</v>
      </c>
    </row>
    <row r="57" spans="1:18" x14ac:dyDescent="0.2">
      <c r="A57" s="1" t="s">
        <v>67</v>
      </c>
      <c r="B57" s="1" t="s">
        <v>75</v>
      </c>
      <c r="C57" s="10">
        <v>15081</v>
      </c>
      <c r="D57" s="11">
        <v>12208</v>
      </c>
      <c r="E57" s="12">
        <v>8243</v>
      </c>
      <c r="F57" s="13">
        <v>2258</v>
      </c>
      <c r="G57" s="14">
        <v>1144</v>
      </c>
      <c r="H57" s="15">
        <v>517</v>
      </c>
      <c r="I57" s="1">
        <v>1373</v>
      </c>
      <c r="J57" s="1">
        <v>40824</v>
      </c>
      <c r="K57" t="s">
        <v>0</v>
      </c>
      <c r="L57" s="23">
        <f t="shared" si="6"/>
        <v>0.36941504997060554</v>
      </c>
      <c r="M57" s="24">
        <f t="shared" si="0"/>
        <v>0.29903978052126201</v>
      </c>
      <c r="N57" s="25">
        <f t="shared" si="1"/>
        <v>0.20191553987850283</v>
      </c>
      <c r="O57" s="26">
        <f t="shared" si="2"/>
        <v>5.5310601606897901E-2</v>
      </c>
      <c r="P57" s="27">
        <f t="shared" si="3"/>
        <v>2.8022731726435431E-2</v>
      </c>
      <c r="Q57" s="28">
        <f t="shared" si="4"/>
        <v>1.2664119145600627E-2</v>
      </c>
      <c r="R57" s="22">
        <f t="shared" si="5"/>
        <v>3.363217715069567E-2</v>
      </c>
    </row>
    <row r="58" spans="1:18" x14ac:dyDescent="0.2">
      <c r="A58" s="1" t="s">
        <v>68</v>
      </c>
      <c r="B58" s="1" t="s">
        <v>75</v>
      </c>
      <c r="C58" s="10">
        <v>14301</v>
      </c>
      <c r="D58" s="11">
        <v>17561</v>
      </c>
      <c r="E58" s="12">
        <v>4834</v>
      </c>
      <c r="F58" s="13">
        <v>1376</v>
      </c>
      <c r="G58" s="14">
        <v>1034</v>
      </c>
      <c r="H58" s="15">
        <v>292</v>
      </c>
      <c r="I58" s="1">
        <v>1538</v>
      </c>
      <c r="J58" s="1">
        <v>40936</v>
      </c>
      <c r="K58" t="s">
        <v>1</v>
      </c>
      <c r="L58" s="23">
        <f t="shared" si="6"/>
        <v>0.34935020519835841</v>
      </c>
      <c r="M58" s="24">
        <f t="shared" si="0"/>
        <v>0.42898671096345514</v>
      </c>
      <c r="N58" s="25">
        <f t="shared" si="1"/>
        <v>0.11808676959155755</v>
      </c>
      <c r="O58" s="26">
        <f t="shared" si="2"/>
        <v>3.3613445378151259E-2</v>
      </c>
      <c r="P58" s="27">
        <f t="shared" si="3"/>
        <v>2.5258940785616572E-2</v>
      </c>
      <c r="Q58" s="28">
        <f t="shared" si="4"/>
        <v>7.1330857924565179E-3</v>
      </c>
      <c r="R58" s="22">
        <f t="shared" si="5"/>
        <v>3.7570842290404534E-2</v>
      </c>
    </row>
    <row r="59" spans="1:18" x14ac:dyDescent="0.2">
      <c r="A59" s="1" t="s">
        <v>69</v>
      </c>
      <c r="B59" s="1" t="s">
        <v>75</v>
      </c>
      <c r="C59" s="10">
        <v>18331</v>
      </c>
      <c r="D59" s="11">
        <v>7127</v>
      </c>
      <c r="E59" s="12">
        <v>9625</v>
      </c>
      <c r="F59" s="13">
        <v>2903</v>
      </c>
      <c r="G59" s="14">
        <v>932</v>
      </c>
      <c r="H59" s="15">
        <v>619</v>
      </c>
      <c r="I59" s="1">
        <v>1363</v>
      </c>
      <c r="J59" s="1">
        <v>40900</v>
      </c>
      <c r="K59" t="s">
        <v>0</v>
      </c>
      <c r="L59" s="23">
        <f t="shared" si="6"/>
        <v>0.44819070904645475</v>
      </c>
      <c r="M59" s="24">
        <f t="shared" si="0"/>
        <v>0.17425427872860635</v>
      </c>
      <c r="N59" s="25">
        <f t="shared" si="1"/>
        <v>0.23533007334963324</v>
      </c>
      <c r="O59" s="26">
        <f t="shared" si="2"/>
        <v>7.097799511002445E-2</v>
      </c>
      <c r="P59" s="27">
        <f t="shared" si="3"/>
        <v>2.2787286063569681E-2</v>
      </c>
      <c r="Q59" s="28">
        <f t="shared" si="4"/>
        <v>1.5134474327628362E-2</v>
      </c>
      <c r="R59" s="22">
        <f t="shared" si="5"/>
        <v>3.3325183374083127E-2</v>
      </c>
    </row>
    <row r="60" spans="1:18" x14ac:dyDescent="0.2">
      <c r="A60" s="1" t="s">
        <v>70</v>
      </c>
      <c r="B60" s="1" t="s">
        <v>75</v>
      </c>
      <c r="C60" s="10">
        <v>10857</v>
      </c>
      <c r="D60" s="11">
        <v>17075</v>
      </c>
      <c r="E60" s="12">
        <v>2438</v>
      </c>
      <c r="F60" s="13">
        <v>1665</v>
      </c>
      <c r="G60" s="14">
        <v>2426</v>
      </c>
      <c r="H60" s="15">
        <v>317</v>
      </c>
      <c r="I60" s="1">
        <v>1266</v>
      </c>
      <c r="J60" s="1">
        <v>36044</v>
      </c>
      <c r="K60" t="s">
        <v>1</v>
      </c>
      <c r="L60" s="23">
        <f t="shared" si="6"/>
        <v>0.30121518144490067</v>
      </c>
      <c r="M60" s="24">
        <f t="shared" si="0"/>
        <v>0.47372655643102873</v>
      </c>
      <c r="N60" s="25">
        <f t="shared" si="1"/>
        <v>6.7639551659083336E-2</v>
      </c>
      <c r="O60" s="26">
        <f t="shared" si="2"/>
        <v>4.6193541227388744E-2</v>
      </c>
      <c r="P60" s="27">
        <f t="shared" si="3"/>
        <v>6.7306625235822884E-2</v>
      </c>
      <c r="Q60" s="28">
        <f t="shared" si="4"/>
        <v>8.7948063477971371E-3</v>
      </c>
      <c r="R60" s="22">
        <f t="shared" si="5"/>
        <v>3.5123737653978471E-2</v>
      </c>
    </row>
    <row r="61" spans="1:18" x14ac:dyDescent="0.2">
      <c r="A61" s="1" t="s">
        <v>71</v>
      </c>
      <c r="B61" s="1" t="s">
        <v>75</v>
      </c>
      <c r="C61" s="10">
        <v>13683</v>
      </c>
      <c r="D61" s="11">
        <v>15610</v>
      </c>
      <c r="E61" s="12">
        <v>3483</v>
      </c>
      <c r="F61" s="13">
        <v>1583</v>
      </c>
      <c r="G61" s="14">
        <v>985</v>
      </c>
      <c r="H61" s="15">
        <v>259</v>
      </c>
      <c r="I61" s="1">
        <v>1558</v>
      </c>
      <c r="J61" s="1">
        <v>37161</v>
      </c>
      <c r="K61" t="s">
        <v>1</v>
      </c>
      <c r="L61" s="23">
        <f t="shared" si="6"/>
        <v>0.36820860579639947</v>
      </c>
      <c r="M61" s="24">
        <f t="shared" si="0"/>
        <v>0.42006404563924543</v>
      </c>
      <c r="N61" s="25">
        <f t="shared" si="1"/>
        <v>9.3727294744490194E-2</v>
      </c>
      <c r="O61" s="26">
        <f t="shared" si="2"/>
        <v>4.2598423077958074E-2</v>
      </c>
      <c r="P61" s="27">
        <f t="shared" si="3"/>
        <v>2.6506283469228491E-2</v>
      </c>
      <c r="Q61" s="28">
        <f t="shared" si="4"/>
        <v>6.9696725061220094E-3</v>
      </c>
      <c r="R61" s="22">
        <f t="shared" si="5"/>
        <v>4.1925674766556335E-2</v>
      </c>
    </row>
    <row r="62" spans="1:18" x14ac:dyDescent="0.2">
      <c r="A62" s="1" t="s">
        <v>72</v>
      </c>
      <c r="B62" s="1" t="s">
        <v>75</v>
      </c>
      <c r="C62" s="10">
        <v>14924</v>
      </c>
      <c r="D62" s="11">
        <v>7925</v>
      </c>
      <c r="E62" s="12">
        <v>9187</v>
      </c>
      <c r="F62" s="13">
        <v>1897</v>
      </c>
      <c r="G62" s="14">
        <v>809</v>
      </c>
      <c r="H62" s="15">
        <v>489</v>
      </c>
      <c r="I62" s="1">
        <v>1163</v>
      </c>
      <c r="J62" s="1">
        <v>36394</v>
      </c>
      <c r="K62" t="s">
        <v>0</v>
      </c>
      <c r="L62" s="23">
        <f t="shared" si="6"/>
        <v>0.41006759355937794</v>
      </c>
      <c r="M62" s="24">
        <f t="shared" si="0"/>
        <v>0.21775567401219981</v>
      </c>
      <c r="N62" s="25">
        <f t="shared" si="1"/>
        <v>0.25243171951420562</v>
      </c>
      <c r="O62" s="26">
        <f t="shared" si="2"/>
        <v>5.2123976479639504E-2</v>
      </c>
      <c r="P62" s="27">
        <f t="shared" si="3"/>
        <v>2.2228938836071879E-2</v>
      </c>
      <c r="Q62" s="28">
        <f t="shared" si="4"/>
        <v>1.3436280705610815E-2</v>
      </c>
      <c r="R62" s="22">
        <f t="shared" si="5"/>
        <v>3.195581689289443E-2</v>
      </c>
    </row>
    <row r="63" spans="1:18" x14ac:dyDescent="0.2">
      <c r="A63" s="1" t="s">
        <v>73</v>
      </c>
      <c r="B63" s="1" t="s">
        <v>75</v>
      </c>
      <c r="C63" s="10">
        <v>16137</v>
      </c>
      <c r="D63" s="11">
        <v>7130</v>
      </c>
      <c r="E63" s="12">
        <v>7376</v>
      </c>
      <c r="F63" s="13">
        <v>1652</v>
      </c>
      <c r="G63" s="14">
        <v>737</v>
      </c>
      <c r="H63" s="15">
        <v>545</v>
      </c>
      <c r="I63" s="1">
        <v>1336</v>
      </c>
      <c r="J63" s="1">
        <v>34913</v>
      </c>
      <c r="K63" t="s">
        <v>0</v>
      </c>
      <c r="L63" s="23">
        <f t="shared" si="6"/>
        <v>0.46220605505112711</v>
      </c>
      <c r="M63" s="24">
        <f t="shared" si="0"/>
        <v>0.20422192306590667</v>
      </c>
      <c r="N63" s="25">
        <f t="shared" si="1"/>
        <v>0.21126800905106979</v>
      </c>
      <c r="O63" s="26">
        <f t="shared" si="2"/>
        <v>4.73176180792255E-2</v>
      </c>
      <c r="P63" s="27">
        <f t="shared" si="3"/>
        <v>2.1109615329533413E-2</v>
      </c>
      <c r="Q63" s="28">
        <f t="shared" si="4"/>
        <v>1.5610231145991464E-2</v>
      </c>
      <c r="R63" s="22">
        <f t="shared" si="5"/>
        <v>3.8266548277146047E-2</v>
      </c>
    </row>
    <row r="64" spans="1:18" x14ac:dyDescent="0.2">
      <c r="A64" s="1" t="s">
        <v>74</v>
      </c>
      <c r="B64" s="1" t="s">
        <v>75</v>
      </c>
      <c r="C64" s="10">
        <v>16692</v>
      </c>
      <c r="D64" s="11">
        <v>11710</v>
      </c>
      <c r="E64" s="12">
        <v>4830</v>
      </c>
      <c r="F64" s="13">
        <v>2872</v>
      </c>
      <c r="G64" s="14">
        <v>2710</v>
      </c>
      <c r="H64" s="15">
        <v>379</v>
      </c>
      <c r="I64" s="1">
        <v>1162</v>
      </c>
      <c r="J64" s="1">
        <v>40355</v>
      </c>
      <c r="K64" t="s">
        <v>0</v>
      </c>
      <c r="L64" s="23">
        <f t="shared" si="6"/>
        <v>0.413629042250031</v>
      </c>
      <c r="M64" s="24">
        <f t="shared" si="0"/>
        <v>0.2901746995415686</v>
      </c>
      <c r="N64" s="25">
        <f t="shared" si="1"/>
        <v>0.1196877710320902</v>
      </c>
      <c r="O64" s="26">
        <f t="shared" si="2"/>
        <v>7.1168380621979929E-2</v>
      </c>
      <c r="P64" s="27">
        <f t="shared" si="3"/>
        <v>6.7154008177425353E-2</v>
      </c>
      <c r="Q64" s="28">
        <f t="shared" si="4"/>
        <v>9.3916491141122545E-3</v>
      </c>
      <c r="R64" s="22">
        <f t="shared" si="5"/>
        <v>2.8794449262792714E-2</v>
      </c>
    </row>
    <row r="65" spans="1:18" x14ac:dyDescent="0.2">
      <c r="A65" s="1" t="s">
        <v>76</v>
      </c>
      <c r="B65" s="1" t="s">
        <v>86</v>
      </c>
      <c r="C65" s="10">
        <v>15121</v>
      </c>
      <c r="D65" s="11">
        <v>6622</v>
      </c>
      <c r="E65" s="12">
        <v>8866</v>
      </c>
      <c r="F65" s="13">
        <v>3269</v>
      </c>
      <c r="G65" s="14">
        <v>2169</v>
      </c>
      <c r="H65" s="15">
        <v>576</v>
      </c>
      <c r="I65" s="1">
        <v>1091</v>
      </c>
      <c r="J65" s="1">
        <v>37714</v>
      </c>
      <c r="K65" t="s">
        <v>0</v>
      </c>
      <c r="L65" s="23">
        <f t="shared" si="6"/>
        <v>0.40093864347457175</v>
      </c>
      <c r="M65" s="24">
        <f t="shared" si="0"/>
        <v>0.17558466352017818</v>
      </c>
      <c r="N65" s="25">
        <f t="shared" si="1"/>
        <v>0.23508511428116879</v>
      </c>
      <c r="O65" s="26">
        <f t="shared" si="2"/>
        <v>8.6678686959749701E-2</v>
      </c>
      <c r="P65" s="27">
        <f t="shared" si="3"/>
        <v>5.7511799331813121E-2</v>
      </c>
      <c r="Q65" s="28">
        <f t="shared" si="4"/>
        <v>1.5272842976083152E-2</v>
      </c>
      <c r="R65" s="22">
        <f t="shared" si="5"/>
        <v>2.8928249456435275E-2</v>
      </c>
    </row>
    <row r="66" spans="1:18" x14ac:dyDescent="0.2">
      <c r="A66" s="1" t="s">
        <v>77</v>
      </c>
      <c r="B66" s="1" t="s">
        <v>86</v>
      </c>
      <c r="C66" s="10">
        <v>15515</v>
      </c>
      <c r="D66" s="11">
        <v>9814</v>
      </c>
      <c r="E66" s="12">
        <v>6412</v>
      </c>
      <c r="F66" s="13">
        <v>2477</v>
      </c>
      <c r="G66" s="14">
        <v>828</v>
      </c>
      <c r="H66" s="15">
        <v>816</v>
      </c>
      <c r="I66" s="1">
        <v>1406</v>
      </c>
      <c r="J66" s="1">
        <v>37268</v>
      </c>
      <c r="K66" t="s">
        <v>0</v>
      </c>
      <c r="L66" s="23">
        <f t="shared" si="6"/>
        <v>0.41630889771385637</v>
      </c>
      <c r="M66" s="24">
        <f t="shared" ref="M66:M75" si="7">D66/$J66</f>
        <v>0.263335837716003</v>
      </c>
      <c r="N66" s="25">
        <f t="shared" ref="N66:N75" si="8">E66/$J66</f>
        <v>0.1720510894064613</v>
      </c>
      <c r="O66" s="26">
        <f t="shared" ref="O66:O75" si="9">F66/$J66</f>
        <v>6.6464527208328864E-2</v>
      </c>
      <c r="P66" s="27">
        <f t="shared" ref="P66:P75" si="10">G66/$J66</f>
        <v>2.2217451969518087E-2</v>
      </c>
      <c r="Q66" s="28">
        <f t="shared" ref="Q66:Q75" si="11">H66/$J66</f>
        <v>2.1895459911988838E-2</v>
      </c>
      <c r="R66" s="22">
        <f t="shared" ref="R66:R75" si="12">I66/$J66</f>
        <v>3.7726736073843511E-2</v>
      </c>
    </row>
    <row r="67" spans="1:18" x14ac:dyDescent="0.2">
      <c r="A67" s="1" t="s">
        <v>78</v>
      </c>
      <c r="B67" s="1" t="s">
        <v>86</v>
      </c>
      <c r="C67" s="10">
        <v>16407</v>
      </c>
      <c r="D67" s="11">
        <v>8271</v>
      </c>
      <c r="E67" s="12">
        <v>7175</v>
      </c>
      <c r="F67" s="13">
        <v>1609</v>
      </c>
      <c r="G67" s="14">
        <v>710</v>
      </c>
      <c r="H67" s="15">
        <v>508</v>
      </c>
      <c r="I67" s="1">
        <v>1355</v>
      </c>
      <c r="J67" s="1">
        <v>36035</v>
      </c>
      <c r="K67" t="s">
        <v>0</v>
      </c>
      <c r="L67" s="23">
        <f t="shared" ref="L67:L75" si="13">C67/$J67</f>
        <v>0.45530734008602747</v>
      </c>
      <c r="M67" s="24">
        <f t="shared" si="7"/>
        <v>0.22952684889690578</v>
      </c>
      <c r="N67" s="25">
        <f t="shared" si="8"/>
        <v>0.19911197446926598</v>
      </c>
      <c r="O67" s="26">
        <f t="shared" si="9"/>
        <v>4.4651033717219367E-2</v>
      </c>
      <c r="P67" s="27">
        <f t="shared" si="10"/>
        <v>1.9703066463160817E-2</v>
      </c>
      <c r="Q67" s="28">
        <f t="shared" si="11"/>
        <v>1.4097405300402387E-2</v>
      </c>
      <c r="R67" s="22">
        <f t="shared" si="12"/>
        <v>3.7602331067018178E-2</v>
      </c>
    </row>
    <row r="68" spans="1:18" x14ac:dyDescent="0.2">
      <c r="A68" s="1" t="s">
        <v>79</v>
      </c>
      <c r="B68" s="1" t="s">
        <v>86</v>
      </c>
      <c r="C68" s="10">
        <v>14766</v>
      </c>
      <c r="D68" s="11">
        <v>8110</v>
      </c>
      <c r="E68" s="12">
        <v>10228</v>
      </c>
      <c r="F68" s="13">
        <v>2444</v>
      </c>
      <c r="G68" s="14">
        <v>986</v>
      </c>
      <c r="H68" s="15">
        <v>727</v>
      </c>
      <c r="I68" s="1">
        <v>1217</v>
      </c>
      <c r="J68" s="1">
        <v>38478</v>
      </c>
      <c r="K68" t="s">
        <v>0</v>
      </c>
      <c r="L68" s="23">
        <f t="shared" si="13"/>
        <v>0.38375175424918134</v>
      </c>
      <c r="M68" s="24">
        <f t="shared" si="7"/>
        <v>0.21076979052965331</v>
      </c>
      <c r="N68" s="25">
        <f t="shared" si="8"/>
        <v>0.2658142315089142</v>
      </c>
      <c r="O68" s="26">
        <f t="shared" si="9"/>
        <v>6.3516814803264196E-2</v>
      </c>
      <c r="P68" s="27">
        <f t="shared" si="10"/>
        <v>2.5625032486095951E-2</v>
      </c>
      <c r="Q68" s="28">
        <f t="shared" si="11"/>
        <v>1.8893913405062635E-2</v>
      </c>
      <c r="R68" s="22">
        <f t="shared" si="12"/>
        <v>3.1628463017828366E-2</v>
      </c>
    </row>
    <row r="69" spans="1:18" x14ac:dyDescent="0.2">
      <c r="A69" s="1" t="s">
        <v>80</v>
      </c>
      <c r="B69" s="1" t="s">
        <v>86</v>
      </c>
      <c r="C69" s="10">
        <v>12433</v>
      </c>
      <c r="D69" s="11">
        <v>15369</v>
      </c>
      <c r="E69" s="12">
        <v>8449</v>
      </c>
      <c r="F69" s="13">
        <v>3524</v>
      </c>
      <c r="G69" s="14">
        <v>1243</v>
      </c>
      <c r="H69" s="15">
        <v>502</v>
      </c>
      <c r="I69" s="1">
        <v>1320</v>
      </c>
      <c r="J69" s="1">
        <v>42840</v>
      </c>
      <c r="K69" t="s">
        <v>1</v>
      </c>
      <c r="L69" s="23">
        <f t="shared" si="13"/>
        <v>0.29021942110177407</v>
      </c>
      <c r="M69" s="24">
        <f t="shared" si="7"/>
        <v>0.35875350140056023</v>
      </c>
      <c r="N69" s="25">
        <f t="shared" si="8"/>
        <v>0.19722222222222222</v>
      </c>
      <c r="O69" s="26">
        <f t="shared" si="9"/>
        <v>8.2259570494864612E-2</v>
      </c>
      <c r="P69" s="27">
        <f t="shared" si="10"/>
        <v>2.9014939309056957E-2</v>
      </c>
      <c r="Q69" s="28">
        <f t="shared" si="11"/>
        <v>1.1718020541549953E-2</v>
      </c>
      <c r="R69" s="22">
        <f t="shared" si="12"/>
        <v>3.081232492997199E-2</v>
      </c>
    </row>
    <row r="70" spans="1:18" x14ac:dyDescent="0.2">
      <c r="A70" s="1" t="s">
        <v>81</v>
      </c>
      <c r="B70" s="1" t="s">
        <v>86</v>
      </c>
      <c r="C70" s="10">
        <v>18336</v>
      </c>
      <c r="D70" s="11">
        <v>7076</v>
      </c>
      <c r="E70" s="12">
        <v>9188</v>
      </c>
      <c r="F70" s="13">
        <v>2535</v>
      </c>
      <c r="G70" s="14">
        <v>1138</v>
      </c>
      <c r="H70" s="15">
        <v>776</v>
      </c>
      <c r="I70" s="1">
        <v>1190</v>
      </c>
      <c r="J70" s="1">
        <v>40239</v>
      </c>
      <c r="K70" t="s">
        <v>0</v>
      </c>
      <c r="L70" s="23">
        <f t="shared" si="13"/>
        <v>0.45567732796540672</v>
      </c>
      <c r="M70" s="24">
        <f t="shared" si="7"/>
        <v>0.17584930042993116</v>
      </c>
      <c r="N70" s="25">
        <f t="shared" si="8"/>
        <v>0.22833569422699371</v>
      </c>
      <c r="O70" s="26">
        <f t="shared" si="9"/>
        <v>6.299858346380377E-2</v>
      </c>
      <c r="P70" s="27">
        <f t="shared" si="10"/>
        <v>2.8281020900121773E-2</v>
      </c>
      <c r="Q70" s="28">
        <f t="shared" si="11"/>
        <v>1.9284773478466164E-2</v>
      </c>
      <c r="R70" s="22">
        <f t="shared" si="12"/>
        <v>2.9573299535276723E-2</v>
      </c>
    </row>
    <row r="71" spans="1:18" x14ac:dyDescent="0.2">
      <c r="A71" s="1" t="s">
        <v>82</v>
      </c>
      <c r="B71" s="1" t="s">
        <v>86</v>
      </c>
      <c r="C71" s="10">
        <v>17196</v>
      </c>
      <c r="D71" s="11">
        <v>5058</v>
      </c>
      <c r="E71" s="12">
        <v>9279</v>
      </c>
      <c r="F71" s="13">
        <v>2693</v>
      </c>
      <c r="G71" s="14">
        <v>951</v>
      </c>
      <c r="H71" s="15">
        <v>635</v>
      </c>
      <c r="I71" s="1">
        <v>1207</v>
      </c>
      <c r="J71" s="1">
        <v>37019</v>
      </c>
      <c r="K71" t="s">
        <v>0</v>
      </c>
      <c r="L71" s="23">
        <f t="shared" si="13"/>
        <v>0.4645182203733218</v>
      </c>
      <c r="M71" s="24">
        <f t="shared" si="7"/>
        <v>0.1366325400470029</v>
      </c>
      <c r="N71" s="25">
        <f t="shared" si="8"/>
        <v>0.25065506901861206</v>
      </c>
      <c r="O71" s="26">
        <f t="shared" si="9"/>
        <v>7.274642751019747E-2</v>
      </c>
      <c r="P71" s="27">
        <f t="shared" si="10"/>
        <v>2.5689510791755583E-2</v>
      </c>
      <c r="Q71" s="28">
        <f t="shared" si="11"/>
        <v>1.7153353683243739E-2</v>
      </c>
      <c r="R71" s="22">
        <f t="shared" si="12"/>
        <v>3.2604878575866449E-2</v>
      </c>
    </row>
    <row r="72" spans="1:18" x14ac:dyDescent="0.2">
      <c r="A72" s="1" t="s">
        <v>83</v>
      </c>
      <c r="B72" s="1" t="s">
        <v>86</v>
      </c>
      <c r="C72" s="10">
        <v>18154</v>
      </c>
      <c r="D72" s="11">
        <v>7017</v>
      </c>
      <c r="E72" s="12">
        <v>10167</v>
      </c>
      <c r="F72" s="13">
        <v>2627</v>
      </c>
      <c r="G72" s="14">
        <v>908</v>
      </c>
      <c r="H72" s="15">
        <v>613</v>
      </c>
      <c r="I72" s="1">
        <v>1490</v>
      </c>
      <c r="J72" s="1">
        <v>40976</v>
      </c>
      <c r="K72" t="s">
        <v>0</v>
      </c>
      <c r="L72" s="23">
        <f t="shared" si="13"/>
        <v>0.44303982819211246</v>
      </c>
      <c r="M72" s="24">
        <f t="shared" si="7"/>
        <v>0.1712465833658727</v>
      </c>
      <c r="N72" s="25">
        <f t="shared" si="8"/>
        <v>0.24812085122998828</v>
      </c>
      <c r="O72" s="26">
        <f t="shared" si="9"/>
        <v>6.4110698945724326E-2</v>
      </c>
      <c r="P72" s="27">
        <f t="shared" si="10"/>
        <v>2.2159312768449825E-2</v>
      </c>
      <c r="Q72" s="28">
        <f t="shared" si="11"/>
        <v>1.4959976571651698E-2</v>
      </c>
      <c r="R72" s="22">
        <f t="shared" si="12"/>
        <v>3.63627489262007E-2</v>
      </c>
    </row>
    <row r="73" spans="1:18" x14ac:dyDescent="0.2">
      <c r="A73" s="1" t="s">
        <v>84</v>
      </c>
      <c r="B73" s="1" t="s">
        <v>86</v>
      </c>
      <c r="C73" s="10">
        <v>16701</v>
      </c>
      <c r="D73" s="11">
        <v>8178</v>
      </c>
      <c r="E73" s="12">
        <v>9369</v>
      </c>
      <c r="F73" s="13">
        <v>2753</v>
      </c>
      <c r="G73" s="14">
        <v>869</v>
      </c>
      <c r="H73" s="15">
        <v>655</v>
      </c>
      <c r="I73" s="1">
        <v>1385</v>
      </c>
      <c r="J73" s="1">
        <v>39910</v>
      </c>
      <c r="K73" t="s">
        <v>0</v>
      </c>
      <c r="L73" s="23">
        <f t="shared" si="13"/>
        <v>0.41846654973690806</v>
      </c>
      <c r="M73" s="24">
        <f t="shared" si="7"/>
        <v>0.20491104986218991</v>
      </c>
      <c r="N73" s="25">
        <f t="shared" si="8"/>
        <v>0.23475319468804812</v>
      </c>
      <c r="O73" s="26">
        <f t="shared" si="9"/>
        <v>6.8980205462290153E-2</v>
      </c>
      <c r="P73" s="27">
        <f t="shared" si="10"/>
        <v>2.177399148083187E-2</v>
      </c>
      <c r="Q73" s="28">
        <f t="shared" si="11"/>
        <v>1.6411926835379603E-2</v>
      </c>
      <c r="R73" s="22">
        <f t="shared" si="12"/>
        <v>3.4703081934352294E-2</v>
      </c>
    </row>
    <row r="74" spans="1:18" x14ac:dyDescent="0.2">
      <c r="A74" s="1" t="s">
        <v>85</v>
      </c>
      <c r="B74" s="1" t="s">
        <v>86</v>
      </c>
      <c r="C74" s="10">
        <v>17026</v>
      </c>
      <c r="D74" s="11">
        <v>10225</v>
      </c>
      <c r="E74" s="12">
        <v>9104</v>
      </c>
      <c r="F74" s="13">
        <v>3873</v>
      </c>
      <c r="G74" s="14">
        <v>4099</v>
      </c>
      <c r="H74" s="15">
        <v>677</v>
      </c>
      <c r="I74" s="1">
        <v>1387</v>
      </c>
      <c r="J74" s="1">
        <v>46391</v>
      </c>
      <c r="K74" t="s">
        <v>0</v>
      </c>
      <c r="L74" s="23">
        <f t="shared" si="13"/>
        <v>0.36701084262033584</v>
      </c>
      <c r="M74" s="24">
        <f t="shared" si="7"/>
        <v>0.22040913108145976</v>
      </c>
      <c r="N74" s="25">
        <f t="shared" si="8"/>
        <v>0.19624496130715011</v>
      </c>
      <c r="O74" s="26">
        <f t="shared" si="9"/>
        <v>8.3486020995451701E-2</v>
      </c>
      <c r="P74" s="27">
        <f t="shared" si="10"/>
        <v>8.8357655579746078E-2</v>
      </c>
      <c r="Q74" s="28">
        <f t="shared" si="11"/>
        <v>1.4593347847642862E-2</v>
      </c>
      <c r="R74" s="22">
        <f t="shared" si="12"/>
        <v>2.9898040568213661E-2</v>
      </c>
    </row>
    <row r="75" spans="1:18" x14ac:dyDescent="0.2">
      <c r="A75" s="1" t="s">
        <v>87</v>
      </c>
      <c r="B75" s="1" t="s">
        <v>87</v>
      </c>
      <c r="C75" s="10">
        <f>SUM(C2:C74)</f>
        <v>1094407</v>
      </c>
      <c r="D75" s="11">
        <f t="shared" ref="D75:J75" si="14">SUM(D2:D74)</f>
        <v>637133</v>
      </c>
      <c r="E75" s="12">
        <f t="shared" si="14"/>
        <v>485821</v>
      </c>
      <c r="F75" s="13">
        <f t="shared" si="14"/>
        <v>220325</v>
      </c>
      <c r="G75" s="14">
        <f t="shared" si="14"/>
        <v>137148</v>
      </c>
      <c r="H75" s="15">
        <f t="shared" si="14"/>
        <v>44914</v>
      </c>
      <c r="I75" s="1">
        <f t="shared" si="14"/>
        <v>93057</v>
      </c>
      <c r="J75" s="1">
        <f t="shared" si="14"/>
        <v>2712805</v>
      </c>
      <c r="L75" s="23">
        <f t="shared" si="13"/>
        <v>0.40342265662294191</v>
      </c>
      <c r="M75" s="24">
        <f t="shared" si="7"/>
        <v>0.23486133356433656</v>
      </c>
      <c r="N75" s="25">
        <f t="shared" si="8"/>
        <v>0.17908437945226435</v>
      </c>
      <c r="O75" s="26">
        <f t="shared" si="9"/>
        <v>8.1216674254139171E-2</v>
      </c>
      <c r="P75" s="27">
        <f t="shared" si="10"/>
        <v>5.0555790040198244E-2</v>
      </c>
      <c r="Q75" s="28">
        <f t="shared" si="11"/>
        <v>1.6556295052537872E-2</v>
      </c>
      <c r="R75" s="22">
        <f t="shared" si="12"/>
        <v>3.4302871013581884E-2</v>
      </c>
    </row>
  </sheetData>
  <sortState xmlns:xlrd2="http://schemas.microsoft.com/office/spreadsheetml/2017/richdata2" ref="A2:J74">
    <sortCondition ref="B2:B74"/>
    <sortCondition ref="A2:A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8D7B-7693-4DB0-BA27-ECC69D9AC339}">
  <dimension ref="A1:I139"/>
  <sheetViews>
    <sheetView tabSelected="1" workbookViewId="0">
      <selection activeCell="F59" sqref="F59"/>
    </sheetView>
  </sheetViews>
  <sheetFormatPr defaultRowHeight="14.25" x14ac:dyDescent="0.2"/>
  <cols>
    <col min="1" max="1" width="24.3984375" bestFit="1" customWidth="1"/>
  </cols>
  <sheetData>
    <row r="1" spans="1:9" x14ac:dyDescent="0.2">
      <c r="A1" s="1" t="s">
        <v>92</v>
      </c>
      <c r="B1" s="2" t="s">
        <v>0</v>
      </c>
      <c r="C1" s="3" t="s">
        <v>1</v>
      </c>
      <c r="D1" s="4" t="s">
        <v>2</v>
      </c>
      <c r="E1" s="5" t="s">
        <v>3</v>
      </c>
      <c r="F1" s="6" t="s">
        <v>4</v>
      </c>
      <c r="G1" s="7" t="s">
        <v>5</v>
      </c>
      <c r="H1" s="8" t="s">
        <v>6</v>
      </c>
      <c r="I1" s="9" t="s">
        <v>7</v>
      </c>
    </row>
    <row r="2" spans="1:9" x14ac:dyDescent="0.2">
      <c r="A2" s="1" t="s">
        <v>18</v>
      </c>
      <c r="B2" s="10">
        <f>SUM(REGVOTE!C2:C10)</f>
        <v>152792</v>
      </c>
      <c r="C2" s="11">
        <f>SUM(REGVOTE!D2:D10)</f>
        <v>63261</v>
      </c>
      <c r="D2" s="12">
        <f>SUM(REGVOTE!E2:E10)</f>
        <v>77420</v>
      </c>
      <c r="E2" s="13">
        <f>SUM(REGVOTE!F2:F10)</f>
        <v>21349</v>
      </c>
      <c r="F2" s="14">
        <f>SUM(REGVOTE!G2:G10)</f>
        <v>7376</v>
      </c>
      <c r="G2" s="15">
        <f>SUM(REGVOTE!H2:H10)</f>
        <v>5710</v>
      </c>
      <c r="H2" s="1">
        <f>SUM(REGVOTE!I2:I10)</f>
        <v>11192</v>
      </c>
      <c r="I2" s="1">
        <f>SUM(REGVOTE!J2:J10)</f>
        <v>339100</v>
      </c>
    </row>
    <row r="3" spans="1:9" x14ac:dyDescent="0.2">
      <c r="A3" s="1" t="s">
        <v>28</v>
      </c>
      <c r="B3" s="10">
        <f>SUM(REGVOTE!C11:C19)</f>
        <v>120539</v>
      </c>
      <c r="C3" s="11">
        <f>SUM(REGVOTE!D11:D19)</f>
        <v>72412</v>
      </c>
      <c r="D3" s="12">
        <f>SUM(REGVOTE!E11:E19)</f>
        <v>70138</v>
      </c>
      <c r="E3" s="13">
        <f>SUM(REGVOTE!F11:F19)</f>
        <v>47284</v>
      </c>
      <c r="F3" s="14">
        <f>SUM(REGVOTE!G11:G19)</f>
        <v>27383</v>
      </c>
      <c r="G3" s="15">
        <f>SUM(REGVOTE!H11:H19)</f>
        <v>5247</v>
      </c>
      <c r="H3" s="1">
        <f>SUM(REGVOTE!I11:I19)</f>
        <v>11118</v>
      </c>
      <c r="I3" s="1">
        <f>SUM(REGVOTE!J11:J19)</f>
        <v>354121</v>
      </c>
    </row>
    <row r="4" spans="1:9" x14ac:dyDescent="0.2">
      <c r="A4" s="1" t="s">
        <v>36</v>
      </c>
      <c r="B4" s="10">
        <f>SUM(REGVOTE!C20:C27)</f>
        <v>127447</v>
      </c>
      <c r="C4" s="11">
        <f>SUM(REGVOTE!D20:D27)</f>
        <v>35579</v>
      </c>
      <c r="D4" s="12">
        <f>SUM(REGVOTE!E20:E27)</f>
        <v>70456</v>
      </c>
      <c r="E4" s="13">
        <f>SUM(REGVOTE!F20:F27)</f>
        <v>35307</v>
      </c>
      <c r="F4" s="14">
        <f>SUM(REGVOTE!G20:G27)</f>
        <v>5879</v>
      </c>
      <c r="G4" s="15">
        <f>SUM(REGVOTE!H20:H27)</f>
        <v>5147</v>
      </c>
      <c r="H4" s="1">
        <f>SUM(REGVOTE!I20:I27)</f>
        <v>11857</v>
      </c>
      <c r="I4" s="1">
        <f>SUM(REGVOTE!J20:J27)</f>
        <v>291672</v>
      </c>
    </row>
    <row r="5" spans="1:9" x14ac:dyDescent="0.2">
      <c r="A5" s="1" t="s">
        <v>45</v>
      </c>
      <c r="B5" s="10">
        <f>SUM(REGVOTE!C28:C35)</f>
        <v>96463</v>
      </c>
      <c r="C5" s="11">
        <f>SUM(REGVOTE!D28:D35)</f>
        <v>60779</v>
      </c>
      <c r="D5" s="12">
        <f>SUM(REGVOTE!E28:E35)</f>
        <v>22713</v>
      </c>
      <c r="E5" s="13">
        <f>SUM(REGVOTE!F28:F35)</f>
        <v>17729</v>
      </c>
      <c r="F5" s="14">
        <f>SUM(REGVOTE!G28:G35)</f>
        <v>26771</v>
      </c>
      <c r="G5" s="15">
        <f>SUM(REGVOTE!H28:H35)</f>
        <v>3828</v>
      </c>
      <c r="H5" s="1">
        <f>SUM(REGVOTE!I28:I35)</f>
        <v>10668</v>
      </c>
      <c r="I5" s="1">
        <f>SUM(REGVOTE!J28:J35)</f>
        <v>238951</v>
      </c>
    </row>
    <row r="6" spans="1:9" x14ac:dyDescent="0.2">
      <c r="A6" s="1" t="s">
        <v>54</v>
      </c>
      <c r="B6" s="10">
        <f>SUM(REGVOTE!C36:C44)</f>
        <v>136825</v>
      </c>
      <c r="C6" s="11">
        <f>SUM(REGVOTE!D36:D44)</f>
        <v>85909</v>
      </c>
      <c r="D6" s="12">
        <f>SUM(REGVOTE!E36:E44)</f>
        <v>52626</v>
      </c>
      <c r="E6" s="13">
        <f>SUM(REGVOTE!F36:F44)</f>
        <v>28654</v>
      </c>
      <c r="F6" s="14">
        <f>SUM(REGVOTE!G36:G44)</f>
        <v>25489</v>
      </c>
      <c r="G6" s="15">
        <f>SUM(REGVOTE!H36:H44)</f>
        <v>5893</v>
      </c>
      <c r="H6" s="1">
        <f>SUM(REGVOTE!I36:I44)</f>
        <v>8663</v>
      </c>
      <c r="I6" s="1">
        <f>SUM(REGVOTE!J36:J44)</f>
        <v>344059</v>
      </c>
    </row>
    <row r="7" spans="1:9" x14ac:dyDescent="0.2">
      <c r="A7" s="1" t="s">
        <v>64</v>
      </c>
      <c r="B7" s="10">
        <f>SUM(REGVOTE!C45:C54)</f>
        <v>147910</v>
      </c>
      <c r="C7" s="11">
        <f>SUM(REGVOTE!D45:D54)</f>
        <v>110555</v>
      </c>
      <c r="D7" s="12">
        <f>SUM(REGVOTE!E45:E54)</f>
        <v>41062</v>
      </c>
      <c r="E7" s="13">
        <f>SUM(REGVOTE!F45:F54)</f>
        <v>22735</v>
      </c>
      <c r="F7" s="14">
        <f>SUM(REGVOTE!G45:G54)</f>
        <v>18050</v>
      </c>
      <c r="G7" s="15">
        <f>SUM(REGVOTE!H45:H54)</f>
        <v>8269</v>
      </c>
      <c r="H7" s="1">
        <f>SUM(REGVOTE!I45:I54)</f>
        <v>12762</v>
      </c>
      <c r="I7" s="1">
        <f>SUM(REGVOTE!J45:J54)</f>
        <v>361343</v>
      </c>
    </row>
    <row r="8" spans="1:9" x14ac:dyDescent="0.2">
      <c r="A8" s="1" t="s">
        <v>75</v>
      </c>
      <c r="B8" s="10">
        <f>SUM(REGVOTE!C55:C64)</f>
        <v>150776</v>
      </c>
      <c r="C8" s="11">
        <f>SUM(REGVOTE!D55:D64)</f>
        <v>122898</v>
      </c>
      <c r="D8" s="12">
        <f>SUM(REGVOTE!E55:E64)</f>
        <v>63169</v>
      </c>
      <c r="E8" s="13">
        <f>SUM(REGVOTE!F55:F64)</f>
        <v>19463</v>
      </c>
      <c r="F8" s="14">
        <f>SUM(REGVOTE!G55:G64)</f>
        <v>12299</v>
      </c>
      <c r="G8" s="15">
        <f>SUM(REGVOTE!H55:H64)</f>
        <v>4335</v>
      </c>
      <c r="H8" s="1">
        <f>SUM(REGVOTE!I55:I64)</f>
        <v>13749</v>
      </c>
      <c r="I8" s="1">
        <f>SUM(REGVOTE!J55:J64)</f>
        <v>386689</v>
      </c>
    </row>
    <row r="9" spans="1:9" x14ac:dyDescent="0.2">
      <c r="A9" s="1" t="s">
        <v>86</v>
      </c>
      <c r="B9" s="10">
        <f>SUM(REGVOTE!C65:C74)</f>
        <v>161655</v>
      </c>
      <c r="C9" s="11">
        <f>SUM(REGVOTE!D65:D74)</f>
        <v>85740</v>
      </c>
      <c r="D9" s="12">
        <f>SUM(REGVOTE!E65:E74)</f>
        <v>88237</v>
      </c>
      <c r="E9" s="13">
        <f>SUM(REGVOTE!F65:F74)</f>
        <v>27804</v>
      </c>
      <c r="F9" s="14">
        <f>SUM(REGVOTE!G65:G74)</f>
        <v>13901</v>
      </c>
      <c r="G9" s="15">
        <f>SUM(REGVOTE!H65:H74)</f>
        <v>6485</v>
      </c>
      <c r="H9" s="1">
        <f>SUM(REGVOTE!I65:I74)</f>
        <v>13048</v>
      </c>
      <c r="I9" s="1">
        <f>SUM(REGVOTE!J65:J74)</f>
        <v>396870</v>
      </c>
    </row>
    <row r="10" spans="1:9" x14ac:dyDescent="0.2">
      <c r="A10" s="29" t="s">
        <v>109</v>
      </c>
      <c r="B10" s="29"/>
      <c r="C10" s="29"/>
      <c r="D10" s="29"/>
      <c r="E10" s="29"/>
      <c r="F10" s="29"/>
      <c r="G10" s="29"/>
      <c r="H10" s="29"/>
      <c r="I10" s="29"/>
    </row>
    <row r="11" spans="1:9" x14ac:dyDescent="0.2">
      <c r="A11" s="1" t="s">
        <v>93</v>
      </c>
      <c r="B11" s="10">
        <v>9</v>
      </c>
      <c r="C11" s="11">
        <v>0</v>
      </c>
      <c r="D11" s="12">
        <v>0</v>
      </c>
      <c r="E11" s="13">
        <v>0</v>
      </c>
      <c r="F11" s="14">
        <v>0</v>
      </c>
      <c r="G11" s="15">
        <v>0</v>
      </c>
      <c r="H11" s="1">
        <v>0</v>
      </c>
      <c r="I11" s="1">
        <f>SUM(B11:H11)</f>
        <v>9</v>
      </c>
    </row>
    <row r="12" spans="1:9" x14ac:dyDescent="0.2">
      <c r="A12" s="1" t="s">
        <v>94</v>
      </c>
      <c r="B12" s="16">
        <f>B$2/(1+B11)</f>
        <v>15279.2</v>
      </c>
      <c r="C12" s="17">
        <f t="shared" ref="C12:G12" si="0">C$2/(1+C11)</f>
        <v>63261</v>
      </c>
      <c r="D12" s="18">
        <f t="shared" si="0"/>
        <v>77420</v>
      </c>
      <c r="E12" s="19">
        <f t="shared" si="0"/>
        <v>21349</v>
      </c>
      <c r="F12" s="20">
        <f t="shared" si="0"/>
        <v>7376</v>
      </c>
      <c r="G12" s="21">
        <f t="shared" si="0"/>
        <v>5710</v>
      </c>
      <c r="H12" s="1"/>
      <c r="I12" s="1"/>
    </row>
    <row r="13" spans="1:9" x14ac:dyDescent="0.2">
      <c r="A13" s="1" t="s">
        <v>95</v>
      </c>
      <c r="B13" s="10">
        <f>IF(B12=MAX($B12:$G12),B11+1,B11)</f>
        <v>9</v>
      </c>
      <c r="C13" s="11">
        <f t="shared" ref="C13:G13" si="1">IF(C12=MAX($B12:$G12),C11+1,C11)</f>
        <v>0</v>
      </c>
      <c r="D13" s="12">
        <f t="shared" si="1"/>
        <v>1</v>
      </c>
      <c r="E13" s="13">
        <f t="shared" si="1"/>
        <v>0</v>
      </c>
      <c r="F13" s="14">
        <f t="shared" si="1"/>
        <v>0</v>
      </c>
      <c r="G13" s="15">
        <f t="shared" si="1"/>
        <v>0</v>
      </c>
      <c r="H13" s="1">
        <v>0</v>
      </c>
      <c r="I13" s="1">
        <f>SUM(B13:H13)</f>
        <v>10</v>
      </c>
    </row>
    <row r="14" spans="1:9" x14ac:dyDescent="0.2">
      <c r="A14" s="1" t="s">
        <v>96</v>
      </c>
      <c r="B14" s="16">
        <f>B$2/(1+B13)</f>
        <v>15279.2</v>
      </c>
      <c r="C14" s="17">
        <f t="shared" ref="C14" si="2">C$2/(1+C13)</f>
        <v>63261</v>
      </c>
      <c r="D14" s="18">
        <f t="shared" ref="D14" si="3">D$2/(1+D13)</f>
        <v>38710</v>
      </c>
      <c r="E14" s="19">
        <f t="shared" ref="E14" si="4">E$2/(1+E13)</f>
        <v>21349</v>
      </c>
      <c r="F14" s="20">
        <f t="shared" ref="F14" si="5">F$2/(1+F13)</f>
        <v>7376</v>
      </c>
      <c r="G14" s="21">
        <f t="shared" ref="G14" si="6">G$2/(1+G13)</f>
        <v>5710</v>
      </c>
      <c r="H14" s="1"/>
      <c r="I14" s="1"/>
    </row>
    <row r="15" spans="1:9" x14ac:dyDescent="0.2">
      <c r="A15" s="1" t="s">
        <v>97</v>
      </c>
      <c r="B15" s="10">
        <f>IF(B14=MAX($B14:$G14),B13+1,B13)</f>
        <v>9</v>
      </c>
      <c r="C15" s="11">
        <f t="shared" ref="C15" si="7">IF(C14=MAX($B14:$G14),C13+1,C13)</f>
        <v>1</v>
      </c>
      <c r="D15" s="12">
        <f t="shared" ref="D15" si="8">IF(D14=MAX($B14:$G14),D13+1,D13)</f>
        <v>1</v>
      </c>
      <c r="E15" s="13">
        <f t="shared" ref="E15" si="9">IF(E14=MAX($B14:$G14),E13+1,E13)</f>
        <v>0</v>
      </c>
      <c r="F15" s="14">
        <f t="shared" ref="F15" si="10">IF(F14=MAX($B14:$G14),F13+1,F13)</f>
        <v>0</v>
      </c>
      <c r="G15" s="15">
        <f t="shared" ref="G15" si="11">IF(G14=MAX($B14:$G14),G13+1,G13)</f>
        <v>0</v>
      </c>
      <c r="H15" s="1">
        <v>0</v>
      </c>
      <c r="I15" s="1">
        <f>SUM(B15:H15)</f>
        <v>11</v>
      </c>
    </row>
    <row r="16" spans="1:9" x14ac:dyDescent="0.2">
      <c r="A16" s="1" t="s">
        <v>98</v>
      </c>
      <c r="B16" s="16">
        <f>B$2/(1+B15)</f>
        <v>15279.2</v>
      </c>
      <c r="C16" s="17">
        <f t="shared" ref="C16" si="12">C$2/(1+C15)</f>
        <v>31630.5</v>
      </c>
      <c r="D16" s="18">
        <f t="shared" ref="D16" si="13">D$2/(1+D15)</f>
        <v>38710</v>
      </c>
      <c r="E16" s="19">
        <f t="shared" ref="E16" si="14">E$2/(1+E15)</f>
        <v>21349</v>
      </c>
      <c r="F16" s="20">
        <f t="shared" ref="F16" si="15">F$2/(1+F15)</f>
        <v>7376</v>
      </c>
      <c r="G16" s="21">
        <f t="shared" ref="G16" si="16">G$2/(1+G15)</f>
        <v>5710</v>
      </c>
      <c r="H16" s="1"/>
      <c r="I16" s="1"/>
    </row>
    <row r="17" spans="1:9" x14ac:dyDescent="0.2">
      <c r="A17" s="1" t="s">
        <v>104</v>
      </c>
      <c r="B17" s="10">
        <f>IF(B16=MAX($B16:$G16),B15+1,B15)</f>
        <v>9</v>
      </c>
      <c r="C17" s="11">
        <f t="shared" ref="C17" si="17">IF(C16=MAX($B16:$G16),C15+1,C15)</f>
        <v>1</v>
      </c>
      <c r="D17" s="12">
        <f t="shared" ref="D17" si="18">IF(D16=MAX($B16:$G16),D15+1,D15)</f>
        <v>2</v>
      </c>
      <c r="E17" s="13">
        <f t="shared" ref="E17" si="19">IF(E16=MAX($B16:$G16),E15+1,E15)</f>
        <v>0</v>
      </c>
      <c r="F17" s="14">
        <f t="shared" ref="F17" si="20">IF(F16=MAX($B16:$G16),F15+1,F15)</f>
        <v>0</v>
      </c>
      <c r="G17" s="15">
        <f t="shared" ref="G17" si="21">IF(G16=MAX($B16:$G16),G15+1,G15)</f>
        <v>0</v>
      </c>
      <c r="H17" s="1">
        <v>0</v>
      </c>
      <c r="I17" s="1">
        <f>SUM(B17:H17)</f>
        <v>12</v>
      </c>
    </row>
    <row r="18" spans="1:9" x14ac:dyDescent="0.2">
      <c r="A18" s="1" t="s">
        <v>99</v>
      </c>
      <c r="B18" s="16">
        <f>B$2/(1+B17)</f>
        <v>15279.2</v>
      </c>
      <c r="C18" s="17">
        <f t="shared" ref="C18" si="22">C$2/(1+C17)</f>
        <v>31630.5</v>
      </c>
      <c r="D18" s="18">
        <f t="shared" ref="D18" si="23">D$2/(1+D17)</f>
        <v>25806.666666666668</v>
      </c>
      <c r="E18" s="19">
        <f t="shared" ref="E18" si="24">E$2/(1+E17)</f>
        <v>21349</v>
      </c>
      <c r="F18" s="20">
        <f t="shared" ref="F18" si="25">F$2/(1+F17)</f>
        <v>7376</v>
      </c>
      <c r="G18" s="21">
        <f t="shared" ref="G18" si="26">G$2/(1+G17)</f>
        <v>5710</v>
      </c>
      <c r="H18" s="1"/>
      <c r="I18" s="1"/>
    </row>
    <row r="19" spans="1:9" x14ac:dyDescent="0.2">
      <c r="A19" s="1" t="s">
        <v>105</v>
      </c>
      <c r="B19" s="10">
        <f>IF(B18=MAX($B18:$G18),B17+1,B17)</f>
        <v>9</v>
      </c>
      <c r="C19" s="11">
        <f t="shared" ref="C19" si="27">IF(C18=MAX($B18:$G18),C17+1,C17)</f>
        <v>2</v>
      </c>
      <c r="D19" s="12">
        <f t="shared" ref="D19" si="28">IF(D18=MAX($B18:$G18),D17+1,D17)</f>
        <v>2</v>
      </c>
      <c r="E19" s="13">
        <f t="shared" ref="E19" si="29">IF(E18=MAX($B18:$G18),E17+1,E17)</f>
        <v>0</v>
      </c>
      <c r="F19" s="14">
        <f t="shared" ref="F19" si="30">IF(F18=MAX($B18:$G18),F17+1,F17)</f>
        <v>0</v>
      </c>
      <c r="G19" s="15">
        <f t="shared" ref="G19" si="31">IF(G18=MAX($B18:$G18),G17+1,G17)</f>
        <v>0</v>
      </c>
      <c r="H19" s="1">
        <v>0</v>
      </c>
      <c r="I19" s="1">
        <f>SUM(B19:H19)</f>
        <v>13</v>
      </c>
    </row>
    <row r="20" spans="1:9" x14ac:dyDescent="0.2">
      <c r="A20" s="1" t="s">
        <v>100</v>
      </c>
      <c r="B20" s="16">
        <f>B$2/(1+B19)</f>
        <v>15279.2</v>
      </c>
      <c r="C20" s="17">
        <f t="shared" ref="C20" si="32">C$2/(1+C19)</f>
        <v>21087</v>
      </c>
      <c r="D20" s="18">
        <f t="shared" ref="D20" si="33">D$2/(1+D19)</f>
        <v>25806.666666666668</v>
      </c>
      <c r="E20" s="19">
        <f t="shared" ref="E20" si="34">E$2/(1+E19)</f>
        <v>21349</v>
      </c>
      <c r="F20" s="20">
        <f t="shared" ref="F20" si="35">F$2/(1+F19)</f>
        <v>7376</v>
      </c>
      <c r="G20" s="21">
        <f t="shared" ref="G20" si="36">G$2/(1+G19)</f>
        <v>5710</v>
      </c>
      <c r="H20" s="1"/>
      <c r="I20" s="1"/>
    </row>
    <row r="21" spans="1:9" x14ac:dyDescent="0.2">
      <c r="A21" s="1" t="s">
        <v>106</v>
      </c>
      <c r="B21" s="10">
        <f>IF(B20=MAX($B20:$G20),B19+1,B19)</f>
        <v>9</v>
      </c>
      <c r="C21" s="11">
        <f t="shared" ref="C21" si="37">IF(C20=MAX($B20:$G20),C19+1,C19)</f>
        <v>2</v>
      </c>
      <c r="D21" s="12">
        <f t="shared" ref="D21" si="38">IF(D20=MAX($B20:$G20),D19+1,D19)</f>
        <v>3</v>
      </c>
      <c r="E21" s="13">
        <f t="shared" ref="E21" si="39">IF(E20=MAX($B20:$G20),E19+1,E19)</f>
        <v>0</v>
      </c>
      <c r="F21" s="14">
        <f t="shared" ref="F21" si="40">IF(F20=MAX($B20:$G20),F19+1,F19)</f>
        <v>0</v>
      </c>
      <c r="G21" s="15">
        <f t="shared" ref="G21" si="41">IF(G20=MAX($B20:$G20),G19+1,G19)</f>
        <v>0</v>
      </c>
      <c r="H21" s="1">
        <v>0</v>
      </c>
      <c r="I21" s="1">
        <f>SUM(B21:H21)</f>
        <v>14</v>
      </c>
    </row>
    <row r="22" spans="1:9" x14ac:dyDescent="0.2">
      <c r="A22" s="1" t="s">
        <v>101</v>
      </c>
      <c r="B22" s="16">
        <f>B$2/(1+B21)</f>
        <v>15279.2</v>
      </c>
      <c r="C22" s="17">
        <f t="shared" ref="C22" si="42">C$2/(1+C21)</f>
        <v>21087</v>
      </c>
      <c r="D22" s="18">
        <f t="shared" ref="D22" si="43">D$2/(1+D21)</f>
        <v>19355</v>
      </c>
      <c r="E22" s="19">
        <f t="shared" ref="E22" si="44">E$2/(1+E21)</f>
        <v>21349</v>
      </c>
      <c r="F22" s="20">
        <f t="shared" ref="F22" si="45">F$2/(1+F21)</f>
        <v>7376</v>
      </c>
      <c r="G22" s="21">
        <f t="shared" ref="G22" si="46">G$2/(1+G21)</f>
        <v>5710</v>
      </c>
      <c r="H22" s="1"/>
      <c r="I22" s="1"/>
    </row>
    <row r="23" spans="1:9" x14ac:dyDescent="0.2">
      <c r="A23" s="1" t="s">
        <v>107</v>
      </c>
      <c r="B23" s="10">
        <f>IF(B22=MAX($B22:$G22),B21+1,B21)</f>
        <v>9</v>
      </c>
      <c r="C23" s="11">
        <f t="shared" ref="C23" si="47">IF(C22=MAX($B22:$G22),C21+1,C21)</f>
        <v>2</v>
      </c>
      <c r="D23" s="12">
        <f t="shared" ref="D23" si="48">IF(D22=MAX($B22:$G22),D21+1,D21)</f>
        <v>3</v>
      </c>
      <c r="E23" s="13">
        <f t="shared" ref="E23" si="49">IF(E22=MAX($B22:$G22),E21+1,E21)</f>
        <v>1</v>
      </c>
      <c r="F23" s="14">
        <f t="shared" ref="F23" si="50">IF(F22=MAX($B22:$G22),F21+1,F21)</f>
        <v>0</v>
      </c>
      <c r="G23" s="15">
        <f t="shared" ref="G23" si="51">IF(G22=MAX($B22:$G22),G21+1,G21)</f>
        <v>0</v>
      </c>
      <c r="H23" s="1">
        <v>0</v>
      </c>
      <c r="I23" s="1">
        <f>SUM(B23:H23)</f>
        <v>15</v>
      </c>
    </row>
    <row r="24" spans="1:9" x14ac:dyDescent="0.2">
      <c r="A24" s="1" t="s">
        <v>102</v>
      </c>
      <c r="B24" s="16">
        <f>B$2/(1+B23)</f>
        <v>15279.2</v>
      </c>
      <c r="C24" s="17">
        <f t="shared" ref="C24" si="52">C$2/(1+C23)</f>
        <v>21087</v>
      </c>
      <c r="D24" s="18">
        <f t="shared" ref="D24" si="53">D$2/(1+D23)</f>
        <v>19355</v>
      </c>
      <c r="E24" s="19">
        <f t="shared" ref="E24" si="54">E$2/(1+E23)</f>
        <v>10674.5</v>
      </c>
      <c r="F24" s="20">
        <f t="shared" ref="F24" si="55">F$2/(1+F23)</f>
        <v>7376</v>
      </c>
      <c r="G24" s="21">
        <f t="shared" ref="G24" si="56">G$2/(1+G23)</f>
        <v>5710</v>
      </c>
      <c r="H24" s="1"/>
      <c r="I24" s="1"/>
    </row>
    <row r="25" spans="1:9" x14ac:dyDescent="0.2">
      <c r="A25" s="1" t="s">
        <v>103</v>
      </c>
      <c r="B25" s="10">
        <f>IF(B24=MAX($B24:$G24),B23+1,B23)</f>
        <v>9</v>
      </c>
      <c r="C25" s="11">
        <f t="shared" ref="C25" si="57">IF(C24=MAX($B24:$G24),C23+1,C23)</f>
        <v>3</v>
      </c>
      <c r="D25" s="12">
        <f t="shared" ref="D25" si="58">IF(D24=MAX($B24:$G24),D23+1,D23)</f>
        <v>3</v>
      </c>
      <c r="E25" s="13">
        <f t="shared" ref="E25" si="59">IF(E24=MAX($B24:$G24),E23+1,E23)</f>
        <v>1</v>
      </c>
      <c r="F25" s="14">
        <f t="shared" ref="F25" si="60">IF(F24=MAX($B24:$G24),F23+1,F23)</f>
        <v>0</v>
      </c>
      <c r="G25" s="15">
        <f t="shared" ref="G25" si="61">IF(G24=MAX($B24:$G24),G23+1,G23)</f>
        <v>0</v>
      </c>
      <c r="H25" s="1">
        <v>0</v>
      </c>
      <c r="I25" s="1">
        <f>SUM(B25:H25)</f>
        <v>16</v>
      </c>
    </row>
    <row r="26" spans="1:9" x14ac:dyDescent="0.2">
      <c r="A26" s="29" t="s">
        <v>108</v>
      </c>
      <c r="B26" s="29"/>
      <c r="C26" s="29"/>
      <c r="D26" s="29"/>
      <c r="E26" s="29"/>
      <c r="F26" s="29"/>
      <c r="G26" s="29"/>
      <c r="H26" s="29"/>
      <c r="I26" s="29"/>
    </row>
    <row r="27" spans="1:9" x14ac:dyDescent="0.2">
      <c r="A27" s="1" t="s">
        <v>93</v>
      </c>
      <c r="B27" s="10">
        <v>7</v>
      </c>
      <c r="C27" s="11">
        <v>0</v>
      </c>
      <c r="D27" s="12">
        <v>1</v>
      </c>
      <c r="E27" s="13">
        <v>0</v>
      </c>
      <c r="F27" s="14">
        <v>1</v>
      </c>
      <c r="G27" s="15">
        <v>0</v>
      </c>
      <c r="H27" s="1">
        <v>0</v>
      </c>
      <c r="I27" s="1">
        <f>SUM(B27:H27)</f>
        <v>9</v>
      </c>
    </row>
    <row r="28" spans="1:9" x14ac:dyDescent="0.2">
      <c r="A28" s="1" t="s">
        <v>94</v>
      </c>
      <c r="B28" s="16">
        <f>B$3/(1+B27)</f>
        <v>15067.375</v>
      </c>
      <c r="C28" s="17">
        <f t="shared" ref="C28:G28" si="62">C$3/(1+C27)</f>
        <v>72412</v>
      </c>
      <c r="D28" s="18">
        <f t="shared" si="62"/>
        <v>35069</v>
      </c>
      <c r="E28" s="19">
        <f t="shared" si="62"/>
        <v>47284</v>
      </c>
      <c r="F28" s="20">
        <f t="shared" si="62"/>
        <v>13691.5</v>
      </c>
      <c r="G28" s="21">
        <f t="shared" si="62"/>
        <v>5247</v>
      </c>
      <c r="H28" s="1"/>
      <c r="I28" s="1"/>
    </row>
    <row r="29" spans="1:9" x14ac:dyDescent="0.2">
      <c r="A29" s="1" t="s">
        <v>95</v>
      </c>
      <c r="B29" s="10">
        <f>IF(B28=MAX($B28:$G28),B27+1,B27)</f>
        <v>7</v>
      </c>
      <c r="C29" s="11">
        <f t="shared" ref="C29" si="63">IF(C28=MAX($B28:$G28),C27+1,C27)</f>
        <v>1</v>
      </c>
      <c r="D29" s="12">
        <f t="shared" ref="D29" si="64">IF(D28=MAX($B28:$G28),D27+1,D27)</f>
        <v>1</v>
      </c>
      <c r="E29" s="13">
        <f t="shared" ref="E29" si="65">IF(E28=MAX($B28:$G28),E27+1,E27)</f>
        <v>0</v>
      </c>
      <c r="F29" s="14">
        <f t="shared" ref="F29" si="66">IF(F28=MAX($B28:$G28),F27+1,F27)</f>
        <v>1</v>
      </c>
      <c r="G29" s="15">
        <f t="shared" ref="G29" si="67">IF(G28=MAX($B28:$G28),G27+1,G27)</f>
        <v>0</v>
      </c>
      <c r="H29" s="1">
        <v>0</v>
      </c>
      <c r="I29" s="1">
        <f>SUM(B29:H29)</f>
        <v>10</v>
      </c>
    </row>
    <row r="30" spans="1:9" x14ac:dyDescent="0.2">
      <c r="A30" s="1" t="s">
        <v>96</v>
      </c>
      <c r="B30" s="16">
        <f>B$3/(1+B29)</f>
        <v>15067.375</v>
      </c>
      <c r="C30" s="17">
        <f t="shared" ref="C30" si="68">C$3/(1+C29)</f>
        <v>36206</v>
      </c>
      <c r="D30" s="18">
        <f t="shared" ref="D30" si="69">D$3/(1+D29)</f>
        <v>35069</v>
      </c>
      <c r="E30" s="19">
        <f t="shared" ref="E30" si="70">E$3/(1+E29)</f>
        <v>47284</v>
      </c>
      <c r="F30" s="20">
        <f t="shared" ref="F30" si="71">F$3/(1+F29)</f>
        <v>13691.5</v>
      </c>
      <c r="G30" s="21">
        <f t="shared" ref="G30" si="72">G$3/(1+G29)</f>
        <v>5247</v>
      </c>
      <c r="H30" s="1"/>
      <c r="I30" s="1"/>
    </row>
    <row r="31" spans="1:9" x14ac:dyDescent="0.2">
      <c r="A31" s="1" t="s">
        <v>97</v>
      </c>
      <c r="B31" s="10">
        <f>IF(B30=MAX($B30:$G30),B29+1,B29)</f>
        <v>7</v>
      </c>
      <c r="C31" s="11">
        <f t="shared" ref="C31" si="73">IF(C30=MAX($B30:$G30),C29+1,C29)</f>
        <v>1</v>
      </c>
      <c r="D31" s="12">
        <f t="shared" ref="D31" si="74">IF(D30=MAX($B30:$G30),D29+1,D29)</f>
        <v>1</v>
      </c>
      <c r="E31" s="13">
        <f t="shared" ref="E31" si="75">IF(E30=MAX($B30:$G30),E29+1,E29)</f>
        <v>1</v>
      </c>
      <c r="F31" s="14">
        <f t="shared" ref="F31" si="76">IF(F30=MAX($B30:$G30),F29+1,F29)</f>
        <v>1</v>
      </c>
      <c r="G31" s="15">
        <f t="shared" ref="G31" si="77">IF(G30=MAX($B30:$G30),G29+1,G29)</f>
        <v>0</v>
      </c>
      <c r="H31" s="1">
        <v>0</v>
      </c>
      <c r="I31" s="1">
        <f>SUM(B31:H31)</f>
        <v>11</v>
      </c>
    </row>
    <row r="32" spans="1:9" x14ac:dyDescent="0.2">
      <c r="A32" s="1" t="s">
        <v>98</v>
      </c>
      <c r="B32" s="16">
        <f>B$3/(1+B31)</f>
        <v>15067.375</v>
      </c>
      <c r="C32" s="17">
        <f t="shared" ref="C32" si="78">C$3/(1+C31)</f>
        <v>36206</v>
      </c>
      <c r="D32" s="18">
        <f t="shared" ref="D32" si="79">D$3/(1+D31)</f>
        <v>35069</v>
      </c>
      <c r="E32" s="19">
        <f t="shared" ref="E32" si="80">E$3/(1+E31)</f>
        <v>23642</v>
      </c>
      <c r="F32" s="20">
        <f t="shared" ref="F32" si="81">F$3/(1+F31)</f>
        <v>13691.5</v>
      </c>
      <c r="G32" s="21">
        <f t="shared" ref="G32" si="82">G$3/(1+G31)</f>
        <v>5247</v>
      </c>
      <c r="H32" s="1"/>
      <c r="I32" s="1"/>
    </row>
    <row r="33" spans="1:9" x14ac:dyDescent="0.2">
      <c r="A33" s="1" t="s">
        <v>104</v>
      </c>
      <c r="B33" s="10">
        <f>IF(B32=MAX($B32:$G32),B31+1,B31)</f>
        <v>7</v>
      </c>
      <c r="C33" s="11">
        <f t="shared" ref="C33" si="83">IF(C32=MAX($B32:$G32),C31+1,C31)</f>
        <v>2</v>
      </c>
      <c r="D33" s="12">
        <f t="shared" ref="D33" si="84">IF(D32=MAX($B32:$G32),D31+1,D31)</f>
        <v>1</v>
      </c>
      <c r="E33" s="13">
        <f t="shared" ref="E33" si="85">IF(E32=MAX($B32:$G32),E31+1,E31)</f>
        <v>1</v>
      </c>
      <c r="F33" s="14">
        <f t="shared" ref="F33" si="86">IF(F32=MAX($B32:$G32),F31+1,F31)</f>
        <v>1</v>
      </c>
      <c r="G33" s="15">
        <f t="shared" ref="G33" si="87">IF(G32=MAX($B32:$G32),G31+1,G31)</f>
        <v>0</v>
      </c>
      <c r="H33" s="1">
        <v>0</v>
      </c>
      <c r="I33" s="1">
        <f>SUM(B33:H33)</f>
        <v>12</v>
      </c>
    </row>
    <row r="34" spans="1:9" x14ac:dyDescent="0.2">
      <c r="A34" s="1" t="s">
        <v>99</v>
      </c>
      <c r="B34" s="16">
        <f>B$3/(1+B33)</f>
        <v>15067.375</v>
      </c>
      <c r="C34" s="17">
        <f t="shared" ref="C34" si="88">C$3/(1+C33)</f>
        <v>24137.333333333332</v>
      </c>
      <c r="D34" s="18">
        <f t="shared" ref="D34" si="89">D$3/(1+D33)</f>
        <v>35069</v>
      </c>
      <c r="E34" s="19">
        <f t="shared" ref="E34" si="90">E$3/(1+E33)</f>
        <v>23642</v>
      </c>
      <c r="F34" s="20">
        <f t="shared" ref="F34" si="91">F$3/(1+F33)</f>
        <v>13691.5</v>
      </c>
      <c r="G34" s="21">
        <f t="shared" ref="G34" si="92">G$3/(1+G33)</f>
        <v>5247</v>
      </c>
      <c r="H34" s="1"/>
      <c r="I34" s="1"/>
    </row>
    <row r="35" spans="1:9" x14ac:dyDescent="0.2">
      <c r="A35" s="1" t="s">
        <v>105</v>
      </c>
      <c r="B35" s="10">
        <f>IF(B34=MAX($B34:$G34),B33+1,B33)</f>
        <v>7</v>
      </c>
      <c r="C35" s="11">
        <f t="shared" ref="C35" si="93">IF(C34=MAX($B34:$G34),C33+1,C33)</f>
        <v>2</v>
      </c>
      <c r="D35" s="12">
        <f t="shared" ref="D35" si="94">IF(D34=MAX($B34:$G34),D33+1,D33)</f>
        <v>2</v>
      </c>
      <c r="E35" s="13">
        <f t="shared" ref="E35" si="95">IF(E34=MAX($B34:$G34),E33+1,E33)</f>
        <v>1</v>
      </c>
      <c r="F35" s="14">
        <f t="shared" ref="F35" si="96">IF(F34=MAX($B34:$G34),F33+1,F33)</f>
        <v>1</v>
      </c>
      <c r="G35" s="15">
        <f t="shared" ref="G35" si="97">IF(G34=MAX($B34:$G34),G33+1,G33)</f>
        <v>0</v>
      </c>
      <c r="H35" s="1">
        <v>0</v>
      </c>
      <c r="I35" s="1">
        <f>SUM(B35:H35)</f>
        <v>13</v>
      </c>
    </row>
    <row r="36" spans="1:9" x14ac:dyDescent="0.2">
      <c r="A36" s="1" t="s">
        <v>100</v>
      </c>
      <c r="B36" s="16">
        <f>B$3/(1+B35)</f>
        <v>15067.375</v>
      </c>
      <c r="C36" s="17">
        <f t="shared" ref="C36" si="98">C$3/(1+C35)</f>
        <v>24137.333333333332</v>
      </c>
      <c r="D36" s="18">
        <f t="shared" ref="D36" si="99">D$3/(1+D35)</f>
        <v>23379.333333333332</v>
      </c>
      <c r="E36" s="19">
        <f t="shared" ref="E36" si="100">E$3/(1+E35)</f>
        <v>23642</v>
      </c>
      <c r="F36" s="20">
        <f t="shared" ref="F36" si="101">F$3/(1+F35)</f>
        <v>13691.5</v>
      </c>
      <c r="G36" s="21">
        <f t="shared" ref="G36" si="102">G$3/(1+G35)</f>
        <v>5247</v>
      </c>
      <c r="H36" s="1"/>
      <c r="I36" s="1"/>
    </row>
    <row r="37" spans="1:9" x14ac:dyDescent="0.2">
      <c r="A37" s="1" t="s">
        <v>106</v>
      </c>
      <c r="B37" s="10">
        <f>IF(B36=MAX($B36:$G36),B35+1,B35)</f>
        <v>7</v>
      </c>
      <c r="C37" s="11">
        <f t="shared" ref="C37" si="103">IF(C36=MAX($B36:$G36),C35+1,C35)</f>
        <v>3</v>
      </c>
      <c r="D37" s="12">
        <f t="shared" ref="D37" si="104">IF(D36=MAX($B36:$G36),D35+1,D35)</f>
        <v>2</v>
      </c>
      <c r="E37" s="13">
        <f t="shared" ref="E37" si="105">IF(E36=MAX($B36:$G36),E35+1,E35)</f>
        <v>1</v>
      </c>
      <c r="F37" s="14">
        <f t="shared" ref="F37" si="106">IF(F36=MAX($B36:$G36),F35+1,F35)</f>
        <v>1</v>
      </c>
      <c r="G37" s="15">
        <f t="shared" ref="G37" si="107">IF(G36=MAX($B36:$G36),G35+1,G35)</f>
        <v>0</v>
      </c>
      <c r="H37" s="1">
        <v>0</v>
      </c>
      <c r="I37" s="1">
        <f>SUM(B37:H37)</f>
        <v>14</v>
      </c>
    </row>
    <row r="38" spans="1:9" x14ac:dyDescent="0.2">
      <c r="A38" s="1" t="s">
        <v>101</v>
      </c>
      <c r="B38" s="16">
        <f>B$3/(1+B37)</f>
        <v>15067.375</v>
      </c>
      <c r="C38" s="17">
        <f t="shared" ref="C38" si="108">C$3/(1+C37)</f>
        <v>18103</v>
      </c>
      <c r="D38" s="18">
        <f t="shared" ref="D38" si="109">D$3/(1+D37)</f>
        <v>23379.333333333332</v>
      </c>
      <c r="E38" s="19">
        <f t="shared" ref="E38" si="110">E$3/(1+E37)</f>
        <v>23642</v>
      </c>
      <c r="F38" s="20">
        <f t="shared" ref="F38" si="111">F$3/(1+F37)</f>
        <v>13691.5</v>
      </c>
      <c r="G38" s="21">
        <f t="shared" ref="G38" si="112">G$3/(1+G37)</f>
        <v>5247</v>
      </c>
      <c r="H38" s="1"/>
      <c r="I38" s="1"/>
    </row>
    <row r="39" spans="1:9" x14ac:dyDescent="0.2">
      <c r="A39" s="1" t="s">
        <v>107</v>
      </c>
      <c r="B39" s="10">
        <f>IF(B38=MAX($B38:$G38),B37+1,B37)</f>
        <v>7</v>
      </c>
      <c r="C39" s="11">
        <f t="shared" ref="C39" si="113">IF(C38=MAX($B38:$G38),C37+1,C37)</f>
        <v>3</v>
      </c>
      <c r="D39" s="12">
        <f t="shared" ref="D39" si="114">IF(D38=MAX($B38:$G38),D37+1,D37)</f>
        <v>2</v>
      </c>
      <c r="E39" s="13">
        <f t="shared" ref="E39" si="115">IF(E38=MAX($B38:$G38),E37+1,E37)</f>
        <v>2</v>
      </c>
      <c r="F39" s="14">
        <f t="shared" ref="F39" si="116">IF(F38=MAX($B38:$G38),F37+1,F37)</f>
        <v>1</v>
      </c>
      <c r="G39" s="15">
        <f t="shared" ref="G39" si="117">IF(G38=MAX($B38:$G38),G37+1,G37)</f>
        <v>0</v>
      </c>
      <c r="H39" s="1">
        <v>0</v>
      </c>
      <c r="I39" s="1">
        <f>SUM(B39:H39)</f>
        <v>15</v>
      </c>
    </row>
    <row r="40" spans="1:9" x14ac:dyDescent="0.2">
      <c r="A40" s="1" t="s">
        <v>102</v>
      </c>
      <c r="B40" s="16">
        <f>B$3/(1+B39)</f>
        <v>15067.375</v>
      </c>
      <c r="C40" s="17">
        <f t="shared" ref="C40" si="118">C$3/(1+C39)</f>
        <v>18103</v>
      </c>
      <c r="D40" s="18">
        <f t="shared" ref="D40" si="119">D$3/(1+D39)</f>
        <v>23379.333333333332</v>
      </c>
      <c r="E40" s="19">
        <f t="shared" ref="E40" si="120">E$3/(1+E39)</f>
        <v>15761.333333333334</v>
      </c>
      <c r="F40" s="20">
        <f t="shared" ref="F40" si="121">F$3/(1+F39)</f>
        <v>13691.5</v>
      </c>
      <c r="G40" s="21">
        <f t="shared" ref="G40" si="122">G$3/(1+G39)</f>
        <v>5247</v>
      </c>
      <c r="H40" s="1"/>
      <c r="I40" s="1"/>
    </row>
    <row r="41" spans="1:9" x14ac:dyDescent="0.2">
      <c r="A41" s="1" t="s">
        <v>103</v>
      </c>
      <c r="B41" s="10">
        <f>IF(B40=MAX($B40:$G40),B39+1,B39)</f>
        <v>7</v>
      </c>
      <c r="C41" s="11">
        <f t="shared" ref="C41" si="123">IF(C40=MAX($B40:$G40),C39+1,C39)</f>
        <v>3</v>
      </c>
      <c r="D41" s="12">
        <f t="shared" ref="D41" si="124">IF(D40=MAX($B40:$G40),D39+1,D39)</f>
        <v>3</v>
      </c>
      <c r="E41" s="13">
        <f t="shared" ref="E41" si="125">IF(E40=MAX($B40:$G40),E39+1,E39)</f>
        <v>2</v>
      </c>
      <c r="F41" s="14">
        <f t="shared" ref="F41" si="126">IF(F40=MAX($B40:$G40),F39+1,F39)</f>
        <v>1</v>
      </c>
      <c r="G41" s="15">
        <f t="shared" ref="G41" si="127">IF(G40=MAX($B40:$G40),G39+1,G39)</f>
        <v>0</v>
      </c>
      <c r="H41" s="1">
        <v>0</v>
      </c>
      <c r="I41" s="1">
        <f>SUM(B41:H41)</f>
        <v>16</v>
      </c>
    </row>
    <row r="42" spans="1:9" x14ac:dyDescent="0.2">
      <c r="A42" s="29" t="s">
        <v>110</v>
      </c>
      <c r="B42" s="29"/>
      <c r="C42" s="29"/>
      <c r="D42" s="29"/>
      <c r="E42" s="29"/>
      <c r="F42" s="29"/>
      <c r="G42" s="29"/>
      <c r="H42" s="29"/>
      <c r="I42" s="29"/>
    </row>
    <row r="43" spans="1:9" x14ac:dyDescent="0.2">
      <c r="A43" s="1" t="s">
        <v>93</v>
      </c>
      <c r="B43" s="10">
        <v>8</v>
      </c>
      <c r="C43" s="11">
        <v>0</v>
      </c>
      <c r="D43" s="12">
        <v>0</v>
      </c>
      <c r="E43" s="13">
        <v>0</v>
      </c>
      <c r="F43" s="14">
        <v>0</v>
      </c>
      <c r="G43" s="15">
        <v>0</v>
      </c>
      <c r="H43" s="1">
        <v>0</v>
      </c>
      <c r="I43" s="1">
        <f>SUM(B43:H43)</f>
        <v>8</v>
      </c>
    </row>
    <row r="44" spans="1:9" x14ac:dyDescent="0.2">
      <c r="A44" s="1" t="s">
        <v>94</v>
      </c>
      <c r="B44" s="16">
        <f>B$4/(1+B43)</f>
        <v>14160.777777777777</v>
      </c>
      <c r="C44" s="17">
        <f t="shared" ref="C44:G44" si="128">C$4/(1+C43)</f>
        <v>35579</v>
      </c>
      <c r="D44" s="18">
        <f t="shared" si="128"/>
        <v>70456</v>
      </c>
      <c r="E44" s="19">
        <f t="shared" si="128"/>
        <v>35307</v>
      </c>
      <c r="F44" s="20">
        <f t="shared" si="128"/>
        <v>5879</v>
      </c>
      <c r="G44" s="21">
        <f t="shared" si="128"/>
        <v>5147</v>
      </c>
      <c r="H44" s="1"/>
      <c r="I44" s="1"/>
    </row>
    <row r="45" spans="1:9" x14ac:dyDescent="0.2">
      <c r="A45" s="1" t="s">
        <v>95</v>
      </c>
      <c r="B45" s="10">
        <f>IF(B44=MAX($B44:$G44),B43+1,B43)</f>
        <v>8</v>
      </c>
      <c r="C45" s="11">
        <f t="shared" ref="C45" si="129">IF(C44=MAX($B44:$G44),C43+1,C43)</f>
        <v>0</v>
      </c>
      <c r="D45" s="12">
        <f t="shared" ref="D45" si="130">IF(D44=MAX($B44:$G44),D43+1,D43)</f>
        <v>1</v>
      </c>
      <c r="E45" s="13">
        <f t="shared" ref="E45" si="131">IF(E44=MAX($B44:$G44),E43+1,E43)</f>
        <v>0</v>
      </c>
      <c r="F45" s="14">
        <f t="shared" ref="F45" si="132">IF(F44=MAX($B44:$G44),F43+1,F43)</f>
        <v>0</v>
      </c>
      <c r="G45" s="15">
        <f t="shared" ref="G45" si="133">IF(G44=MAX($B44:$G44),G43+1,G43)</f>
        <v>0</v>
      </c>
      <c r="H45" s="1">
        <v>0</v>
      </c>
      <c r="I45" s="1">
        <f>SUM(B45:H45)</f>
        <v>9</v>
      </c>
    </row>
    <row r="46" spans="1:9" x14ac:dyDescent="0.2">
      <c r="A46" s="1" t="s">
        <v>96</v>
      </c>
      <c r="B46" s="16">
        <f>B$4/(1+B45)</f>
        <v>14160.777777777777</v>
      </c>
      <c r="C46" s="17">
        <f t="shared" ref="C46" si="134">C$4/(1+C45)</f>
        <v>35579</v>
      </c>
      <c r="D46" s="18">
        <f t="shared" ref="D46" si="135">D$4/(1+D45)</f>
        <v>35228</v>
      </c>
      <c r="E46" s="19">
        <f t="shared" ref="E46" si="136">E$4/(1+E45)</f>
        <v>35307</v>
      </c>
      <c r="F46" s="20">
        <f t="shared" ref="F46" si="137">F$4/(1+F45)</f>
        <v>5879</v>
      </c>
      <c r="G46" s="21">
        <f t="shared" ref="G46" si="138">G$4/(1+G45)</f>
        <v>5147</v>
      </c>
      <c r="H46" s="1"/>
      <c r="I46" s="1"/>
    </row>
    <row r="47" spans="1:9" x14ac:dyDescent="0.2">
      <c r="A47" s="1" t="s">
        <v>97</v>
      </c>
      <c r="B47" s="10">
        <f>IF(B46=MAX($B46:$G46),B45+1,B45)</f>
        <v>8</v>
      </c>
      <c r="C47" s="11">
        <f t="shared" ref="C47" si="139">IF(C46=MAX($B46:$G46),C45+1,C45)</f>
        <v>1</v>
      </c>
      <c r="D47" s="12">
        <f t="shared" ref="D47" si="140">IF(D46=MAX($B46:$G46),D45+1,D45)</f>
        <v>1</v>
      </c>
      <c r="E47" s="13">
        <f t="shared" ref="E47" si="141">IF(E46=MAX($B46:$G46),E45+1,E45)</f>
        <v>0</v>
      </c>
      <c r="F47" s="14">
        <f t="shared" ref="F47" si="142">IF(F46=MAX($B46:$G46),F45+1,F45)</f>
        <v>0</v>
      </c>
      <c r="G47" s="15">
        <f t="shared" ref="G47" si="143">IF(G46=MAX($B46:$G46),G45+1,G45)</f>
        <v>0</v>
      </c>
      <c r="H47" s="1">
        <v>0</v>
      </c>
      <c r="I47" s="1">
        <f>SUM(B47:H47)</f>
        <v>10</v>
      </c>
    </row>
    <row r="48" spans="1:9" x14ac:dyDescent="0.2">
      <c r="A48" s="1" t="s">
        <v>98</v>
      </c>
      <c r="B48" s="16">
        <f>B$4/(1+B47)</f>
        <v>14160.777777777777</v>
      </c>
      <c r="C48" s="17">
        <f t="shared" ref="C48" si="144">C$4/(1+C47)</f>
        <v>17789.5</v>
      </c>
      <c r="D48" s="18">
        <f t="shared" ref="D48" si="145">D$4/(1+D47)</f>
        <v>35228</v>
      </c>
      <c r="E48" s="19">
        <f t="shared" ref="E48" si="146">E$4/(1+E47)</f>
        <v>35307</v>
      </c>
      <c r="F48" s="20">
        <f t="shared" ref="F48" si="147">F$4/(1+F47)</f>
        <v>5879</v>
      </c>
      <c r="G48" s="21">
        <f t="shared" ref="G48" si="148">G$4/(1+G47)</f>
        <v>5147</v>
      </c>
      <c r="H48" s="1"/>
      <c r="I48" s="1"/>
    </row>
    <row r="49" spans="1:9" x14ac:dyDescent="0.2">
      <c r="A49" s="1" t="s">
        <v>104</v>
      </c>
      <c r="B49" s="10">
        <f>IF(B48=MAX($B48:$G48),B47+1,B47)</f>
        <v>8</v>
      </c>
      <c r="C49" s="11">
        <f t="shared" ref="C49" si="149">IF(C48=MAX($B48:$G48),C47+1,C47)</f>
        <v>1</v>
      </c>
      <c r="D49" s="12">
        <f t="shared" ref="D49" si="150">IF(D48=MAX($B48:$G48),D47+1,D47)</f>
        <v>1</v>
      </c>
      <c r="E49" s="13">
        <f t="shared" ref="E49" si="151">IF(E48=MAX($B48:$G48),E47+1,E47)</f>
        <v>1</v>
      </c>
      <c r="F49" s="14">
        <f t="shared" ref="F49" si="152">IF(F48=MAX($B48:$G48),F47+1,F47)</f>
        <v>0</v>
      </c>
      <c r="G49" s="15">
        <f t="shared" ref="G49" si="153">IF(G48=MAX($B48:$G48),G47+1,G47)</f>
        <v>0</v>
      </c>
      <c r="H49" s="1">
        <v>0</v>
      </c>
      <c r="I49" s="1">
        <f>SUM(B49:H49)</f>
        <v>11</v>
      </c>
    </row>
    <row r="50" spans="1:9" x14ac:dyDescent="0.2">
      <c r="A50" s="1" t="s">
        <v>99</v>
      </c>
      <c r="B50" s="16">
        <f>B$4/(1+B49)</f>
        <v>14160.777777777777</v>
      </c>
      <c r="C50" s="17">
        <f t="shared" ref="C50" si="154">C$4/(1+C49)</f>
        <v>17789.5</v>
      </c>
      <c r="D50" s="18">
        <f t="shared" ref="D50" si="155">D$4/(1+D49)</f>
        <v>35228</v>
      </c>
      <c r="E50" s="19">
        <f t="shared" ref="E50" si="156">E$4/(1+E49)</f>
        <v>17653.5</v>
      </c>
      <c r="F50" s="20">
        <f t="shared" ref="F50" si="157">F$4/(1+F49)</f>
        <v>5879</v>
      </c>
      <c r="G50" s="21">
        <f t="shared" ref="G50" si="158">G$4/(1+G49)</f>
        <v>5147</v>
      </c>
      <c r="H50" s="1"/>
      <c r="I50" s="1"/>
    </row>
    <row r="51" spans="1:9" x14ac:dyDescent="0.2">
      <c r="A51" s="1" t="s">
        <v>105</v>
      </c>
      <c r="B51" s="10">
        <f>IF(B50=MAX($B50:$G50),B49+1,B49)</f>
        <v>8</v>
      </c>
      <c r="C51" s="11">
        <f t="shared" ref="C51" si="159">IF(C50=MAX($B50:$G50),C49+1,C49)</f>
        <v>1</v>
      </c>
      <c r="D51" s="12">
        <f t="shared" ref="D51" si="160">IF(D50=MAX($B50:$G50),D49+1,D49)</f>
        <v>2</v>
      </c>
      <c r="E51" s="13">
        <f t="shared" ref="E51" si="161">IF(E50=MAX($B50:$G50),E49+1,E49)</f>
        <v>1</v>
      </c>
      <c r="F51" s="14">
        <f t="shared" ref="F51" si="162">IF(F50=MAX($B50:$G50),F49+1,F49)</f>
        <v>0</v>
      </c>
      <c r="G51" s="15">
        <f t="shared" ref="G51" si="163">IF(G50=MAX($B50:$G50),G49+1,G49)</f>
        <v>0</v>
      </c>
      <c r="H51" s="1">
        <v>0</v>
      </c>
      <c r="I51" s="1">
        <f>SUM(B51:H51)</f>
        <v>12</v>
      </c>
    </row>
    <row r="52" spans="1:9" x14ac:dyDescent="0.2">
      <c r="A52" s="1" t="s">
        <v>100</v>
      </c>
      <c r="B52" s="16">
        <f>B$4/(1+B51)</f>
        <v>14160.777777777777</v>
      </c>
      <c r="C52" s="17">
        <f t="shared" ref="C52" si="164">C$4/(1+C51)</f>
        <v>17789.5</v>
      </c>
      <c r="D52" s="18">
        <f t="shared" ref="D52" si="165">D$4/(1+D51)</f>
        <v>23485.333333333332</v>
      </c>
      <c r="E52" s="19">
        <f t="shared" ref="E52" si="166">E$4/(1+E51)</f>
        <v>17653.5</v>
      </c>
      <c r="F52" s="20">
        <f t="shared" ref="F52" si="167">F$4/(1+F51)</f>
        <v>5879</v>
      </c>
      <c r="G52" s="21">
        <f t="shared" ref="G52" si="168">G$4/(1+G51)</f>
        <v>5147</v>
      </c>
      <c r="H52" s="1"/>
      <c r="I52" s="1"/>
    </row>
    <row r="53" spans="1:9" x14ac:dyDescent="0.2">
      <c r="A53" s="1" t="s">
        <v>106</v>
      </c>
      <c r="B53" s="10">
        <f>IF(B52=MAX($B52:$G52),B51+1,B51)</f>
        <v>8</v>
      </c>
      <c r="C53" s="11">
        <f t="shared" ref="C53" si="169">IF(C52=MAX($B52:$G52),C51+1,C51)</f>
        <v>1</v>
      </c>
      <c r="D53" s="12">
        <f t="shared" ref="D53" si="170">IF(D52=MAX($B52:$G52),D51+1,D51)</f>
        <v>3</v>
      </c>
      <c r="E53" s="13">
        <f t="shared" ref="E53" si="171">IF(E52=MAX($B52:$G52),E51+1,E51)</f>
        <v>1</v>
      </c>
      <c r="F53" s="14">
        <f t="shared" ref="F53" si="172">IF(F52=MAX($B52:$G52),F51+1,F51)</f>
        <v>0</v>
      </c>
      <c r="G53" s="15">
        <f t="shared" ref="G53" si="173">IF(G52=MAX($B52:$G52),G51+1,G51)</f>
        <v>0</v>
      </c>
      <c r="H53" s="1">
        <v>0</v>
      </c>
      <c r="I53" s="1">
        <f>SUM(B53:H53)</f>
        <v>13</v>
      </c>
    </row>
    <row r="54" spans="1:9" x14ac:dyDescent="0.2">
      <c r="A54" s="1" t="s">
        <v>101</v>
      </c>
      <c r="B54" s="16">
        <f>B$4/(1+B53)</f>
        <v>14160.777777777777</v>
      </c>
      <c r="C54" s="17">
        <f t="shared" ref="C54" si="174">C$4/(1+C53)</f>
        <v>17789.5</v>
      </c>
      <c r="D54" s="18">
        <f t="shared" ref="D54" si="175">D$4/(1+D53)</f>
        <v>17614</v>
      </c>
      <c r="E54" s="19">
        <f t="shared" ref="E54" si="176">E$4/(1+E53)</f>
        <v>17653.5</v>
      </c>
      <c r="F54" s="20">
        <f t="shared" ref="F54" si="177">F$4/(1+F53)</f>
        <v>5879</v>
      </c>
      <c r="G54" s="21">
        <f t="shared" ref="G54" si="178">G$4/(1+G53)</f>
        <v>5147</v>
      </c>
      <c r="H54" s="1"/>
      <c r="I54" s="1"/>
    </row>
    <row r="55" spans="1:9" x14ac:dyDescent="0.2">
      <c r="A55" s="1" t="s">
        <v>107</v>
      </c>
      <c r="B55" s="10">
        <f>IF(B54=MAX($B54:$G54),B53+1,B53)</f>
        <v>8</v>
      </c>
      <c r="C55" s="11">
        <f t="shared" ref="C55" si="179">IF(C54=MAX($B54:$G54),C53+1,C53)</f>
        <v>2</v>
      </c>
      <c r="D55" s="12">
        <f t="shared" ref="D55" si="180">IF(D54=MAX($B54:$G54),D53+1,D53)</f>
        <v>3</v>
      </c>
      <c r="E55" s="13">
        <f t="shared" ref="E55" si="181">IF(E54=MAX($B54:$G54),E53+1,E53)</f>
        <v>1</v>
      </c>
      <c r="F55" s="14">
        <f t="shared" ref="F55" si="182">IF(F54=MAX($B54:$G54),F53+1,F53)</f>
        <v>0</v>
      </c>
      <c r="G55" s="15">
        <f t="shared" ref="G55" si="183">IF(G54=MAX($B54:$G54),G53+1,G53)</f>
        <v>0</v>
      </c>
      <c r="H55" s="1">
        <v>0</v>
      </c>
      <c r="I55" s="1">
        <f>SUM(B55:H55)</f>
        <v>14</v>
      </c>
    </row>
    <row r="56" spans="1:9" x14ac:dyDescent="0.2">
      <c r="A56" s="1" t="s">
        <v>102</v>
      </c>
      <c r="B56" s="16">
        <f>B$4/(1+B55)</f>
        <v>14160.777777777777</v>
      </c>
      <c r="C56" s="17">
        <f t="shared" ref="C56" si="184">C$4/(1+C55)</f>
        <v>11859.666666666666</v>
      </c>
      <c r="D56" s="18">
        <f t="shared" ref="D56" si="185">D$4/(1+D55)</f>
        <v>17614</v>
      </c>
      <c r="E56" s="19">
        <f t="shared" ref="E56" si="186">E$4/(1+E55)</f>
        <v>17653.5</v>
      </c>
      <c r="F56" s="20">
        <f t="shared" ref="F56" si="187">F$4/(1+F55)</f>
        <v>5879</v>
      </c>
      <c r="G56" s="21">
        <f t="shared" ref="G56" si="188">G$4/(1+G55)</f>
        <v>5147</v>
      </c>
      <c r="H56" s="1"/>
      <c r="I56" s="1"/>
    </row>
    <row r="57" spans="1:9" x14ac:dyDescent="0.2">
      <c r="A57" s="1" t="s">
        <v>103</v>
      </c>
      <c r="B57" s="10">
        <f>IF(B56=MAX($B56:$G56),B55+1,B55)</f>
        <v>8</v>
      </c>
      <c r="C57" s="11">
        <f t="shared" ref="C57" si="189">IF(C56=MAX($B56:$G56),C55+1,C55)</f>
        <v>2</v>
      </c>
      <c r="D57" s="12">
        <f t="shared" ref="D57" si="190">IF(D56=MAX($B56:$G56),D55+1,D55)</f>
        <v>3</v>
      </c>
      <c r="E57" s="13">
        <f t="shared" ref="E57" si="191">IF(E56=MAX($B56:$G56),E55+1,E55)</f>
        <v>2</v>
      </c>
      <c r="F57" s="14">
        <f t="shared" ref="F57" si="192">IF(F56=MAX($B56:$G56),F55+1,F55)</f>
        <v>0</v>
      </c>
      <c r="G57" s="15">
        <f t="shared" ref="G57" si="193">IF(G56=MAX($B56:$G56),G55+1,G55)</f>
        <v>0</v>
      </c>
      <c r="H57" s="1">
        <v>0</v>
      </c>
      <c r="I57" s="1">
        <f>SUM(B57:H57)</f>
        <v>15</v>
      </c>
    </row>
    <row r="58" spans="1:9" x14ac:dyDescent="0.2">
      <c r="A58" s="29" t="s">
        <v>111</v>
      </c>
      <c r="B58" s="29"/>
      <c r="C58" s="29"/>
      <c r="D58" s="29"/>
      <c r="E58" s="29"/>
      <c r="F58" s="29"/>
      <c r="G58" s="29"/>
      <c r="H58" s="29"/>
      <c r="I58" s="29"/>
    </row>
    <row r="59" spans="1:9" x14ac:dyDescent="0.2">
      <c r="A59" s="1" t="s">
        <v>93</v>
      </c>
      <c r="B59" s="10">
        <v>6</v>
      </c>
      <c r="C59" s="11">
        <v>0</v>
      </c>
      <c r="D59" s="12">
        <v>0</v>
      </c>
      <c r="E59" s="13">
        <v>0</v>
      </c>
      <c r="F59" s="14">
        <v>2</v>
      </c>
      <c r="G59" s="15">
        <v>0</v>
      </c>
      <c r="H59" s="1">
        <v>0</v>
      </c>
      <c r="I59" s="1">
        <f>SUM(B59:H59)</f>
        <v>8</v>
      </c>
    </row>
    <row r="60" spans="1:9" x14ac:dyDescent="0.2">
      <c r="A60" s="1" t="s">
        <v>94</v>
      </c>
      <c r="B60" s="16">
        <f>B$5/(1+B59)</f>
        <v>13780.428571428571</v>
      </c>
      <c r="C60" s="17">
        <f t="shared" ref="C60:G60" si="194">C$5/(1+C59)</f>
        <v>60779</v>
      </c>
      <c r="D60" s="18">
        <f t="shared" si="194"/>
        <v>22713</v>
      </c>
      <c r="E60" s="19">
        <f t="shared" si="194"/>
        <v>17729</v>
      </c>
      <c r="F60" s="20">
        <f t="shared" si="194"/>
        <v>8923.6666666666661</v>
      </c>
      <c r="G60" s="21">
        <f t="shared" si="194"/>
        <v>3828</v>
      </c>
      <c r="H60" s="1"/>
      <c r="I60" s="1"/>
    </row>
    <row r="61" spans="1:9" x14ac:dyDescent="0.2">
      <c r="A61" s="1" t="s">
        <v>95</v>
      </c>
      <c r="B61" s="10">
        <f>IF(B60=MAX($B60:$G60),B59+1,B59)</f>
        <v>6</v>
      </c>
      <c r="C61" s="11">
        <f t="shared" ref="C61" si="195">IF(C60=MAX($B60:$G60),C59+1,C59)</f>
        <v>1</v>
      </c>
      <c r="D61" s="12">
        <f t="shared" ref="D61" si="196">IF(D60=MAX($B60:$G60),D59+1,D59)</f>
        <v>0</v>
      </c>
      <c r="E61" s="13">
        <f t="shared" ref="E61" si="197">IF(E60=MAX($B60:$G60),E59+1,E59)</f>
        <v>0</v>
      </c>
      <c r="F61" s="14">
        <f t="shared" ref="F61" si="198">IF(F60=MAX($B60:$G60),F59+1,F59)</f>
        <v>2</v>
      </c>
      <c r="G61" s="15">
        <f t="shared" ref="G61" si="199">IF(G60=MAX($B60:$G60),G59+1,G59)</f>
        <v>0</v>
      </c>
      <c r="H61" s="1">
        <v>0</v>
      </c>
      <c r="I61" s="1">
        <f>SUM(B61:H61)</f>
        <v>9</v>
      </c>
    </row>
    <row r="62" spans="1:9" x14ac:dyDescent="0.2">
      <c r="A62" s="1" t="s">
        <v>96</v>
      </c>
      <c r="B62" s="16">
        <f>B$5/(1+B61)</f>
        <v>13780.428571428571</v>
      </c>
      <c r="C62" s="17">
        <f t="shared" ref="C62" si="200">C$5/(1+C61)</f>
        <v>30389.5</v>
      </c>
      <c r="D62" s="18">
        <f t="shared" ref="D62" si="201">D$5/(1+D61)</f>
        <v>22713</v>
      </c>
      <c r="E62" s="19">
        <f t="shared" ref="E62" si="202">E$5/(1+E61)</f>
        <v>17729</v>
      </c>
      <c r="F62" s="20">
        <f t="shared" ref="F62" si="203">F$5/(1+F61)</f>
        <v>8923.6666666666661</v>
      </c>
      <c r="G62" s="21">
        <f t="shared" ref="G62" si="204">G$5/(1+G61)</f>
        <v>3828</v>
      </c>
      <c r="H62" s="1"/>
      <c r="I62" s="1"/>
    </row>
    <row r="63" spans="1:9" x14ac:dyDescent="0.2">
      <c r="A63" s="1" t="s">
        <v>97</v>
      </c>
      <c r="B63" s="10">
        <f>IF(B62=MAX($B62:$G62),B61+1,B61)</f>
        <v>6</v>
      </c>
      <c r="C63" s="11">
        <f t="shared" ref="C63" si="205">IF(C62=MAX($B62:$G62),C61+1,C61)</f>
        <v>2</v>
      </c>
      <c r="D63" s="12">
        <f t="shared" ref="D63" si="206">IF(D62=MAX($B62:$G62),D61+1,D61)</f>
        <v>0</v>
      </c>
      <c r="E63" s="13">
        <f t="shared" ref="E63" si="207">IF(E62=MAX($B62:$G62),E61+1,E61)</f>
        <v>0</v>
      </c>
      <c r="F63" s="14">
        <f t="shared" ref="F63" si="208">IF(F62=MAX($B62:$G62),F61+1,F61)</f>
        <v>2</v>
      </c>
      <c r="G63" s="15">
        <f t="shared" ref="G63" si="209">IF(G62=MAX($B62:$G62),G61+1,G61)</f>
        <v>0</v>
      </c>
      <c r="H63" s="1">
        <v>0</v>
      </c>
      <c r="I63" s="1">
        <f>SUM(B63:H63)</f>
        <v>10</v>
      </c>
    </row>
    <row r="64" spans="1:9" x14ac:dyDescent="0.2">
      <c r="A64" s="1" t="s">
        <v>98</v>
      </c>
      <c r="B64" s="16">
        <f>B$5/(1+B63)</f>
        <v>13780.428571428571</v>
      </c>
      <c r="C64" s="17">
        <f t="shared" ref="C64" si="210">C$5/(1+C63)</f>
        <v>20259.666666666668</v>
      </c>
      <c r="D64" s="18">
        <f t="shared" ref="D64" si="211">D$5/(1+D63)</f>
        <v>22713</v>
      </c>
      <c r="E64" s="19">
        <f t="shared" ref="E64" si="212">E$5/(1+E63)</f>
        <v>17729</v>
      </c>
      <c r="F64" s="20">
        <f t="shared" ref="F64" si="213">F$5/(1+F63)</f>
        <v>8923.6666666666661</v>
      </c>
      <c r="G64" s="21">
        <f t="shared" ref="G64" si="214">G$5/(1+G63)</f>
        <v>3828</v>
      </c>
      <c r="H64" s="1"/>
      <c r="I64" s="1"/>
    </row>
    <row r="65" spans="1:9" x14ac:dyDescent="0.2">
      <c r="A65" s="1" t="s">
        <v>104</v>
      </c>
      <c r="B65" s="10">
        <f>IF(B64=MAX($B64:$G64),B63+1,B63)</f>
        <v>6</v>
      </c>
      <c r="C65" s="11">
        <f t="shared" ref="C65" si="215">IF(C64=MAX($B64:$G64),C63+1,C63)</f>
        <v>2</v>
      </c>
      <c r="D65" s="12">
        <f t="shared" ref="D65" si="216">IF(D64=MAX($B64:$G64),D63+1,D63)</f>
        <v>1</v>
      </c>
      <c r="E65" s="13">
        <f t="shared" ref="E65" si="217">IF(E64=MAX($B64:$G64),E63+1,E63)</f>
        <v>0</v>
      </c>
      <c r="F65" s="14">
        <f t="shared" ref="F65" si="218">IF(F64=MAX($B64:$G64),F63+1,F63)</f>
        <v>2</v>
      </c>
      <c r="G65" s="15">
        <f t="shared" ref="G65" si="219">IF(G64=MAX($B64:$G64),G63+1,G63)</f>
        <v>0</v>
      </c>
      <c r="H65" s="1">
        <v>0</v>
      </c>
      <c r="I65" s="1">
        <f>SUM(B65:H65)</f>
        <v>11</v>
      </c>
    </row>
    <row r="66" spans="1:9" x14ac:dyDescent="0.2">
      <c r="A66" s="1" t="s">
        <v>99</v>
      </c>
      <c r="B66" s="16">
        <f>B$5/(1+B65)</f>
        <v>13780.428571428571</v>
      </c>
      <c r="C66" s="17">
        <f t="shared" ref="C66" si="220">C$5/(1+C65)</f>
        <v>20259.666666666668</v>
      </c>
      <c r="D66" s="18">
        <f t="shared" ref="D66" si="221">D$5/(1+D65)</f>
        <v>11356.5</v>
      </c>
      <c r="E66" s="19">
        <f t="shared" ref="E66" si="222">E$5/(1+E65)</f>
        <v>17729</v>
      </c>
      <c r="F66" s="20">
        <f t="shared" ref="F66" si="223">F$5/(1+F65)</f>
        <v>8923.6666666666661</v>
      </c>
      <c r="G66" s="21">
        <f t="shared" ref="G66" si="224">G$5/(1+G65)</f>
        <v>3828</v>
      </c>
      <c r="H66" s="1"/>
      <c r="I66" s="1"/>
    </row>
    <row r="67" spans="1:9" x14ac:dyDescent="0.2">
      <c r="A67" s="1" t="s">
        <v>105</v>
      </c>
      <c r="B67" s="10">
        <f>IF(B66=MAX($B66:$G66),B65+1,B65)</f>
        <v>6</v>
      </c>
      <c r="C67" s="11">
        <f t="shared" ref="C67" si="225">IF(C66=MAX($B66:$G66),C65+1,C65)</f>
        <v>3</v>
      </c>
      <c r="D67" s="12">
        <f t="shared" ref="D67" si="226">IF(D66=MAX($B66:$G66),D65+1,D65)</f>
        <v>1</v>
      </c>
      <c r="E67" s="13">
        <f t="shared" ref="E67" si="227">IF(E66=MAX($B66:$G66),E65+1,E65)</f>
        <v>0</v>
      </c>
      <c r="F67" s="14">
        <f t="shared" ref="F67" si="228">IF(F66=MAX($B66:$G66),F65+1,F65)</f>
        <v>2</v>
      </c>
      <c r="G67" s="15">
        <f t="shared" ref="G67" si="229">IF(G66=MAX($B66:$G66),G65+1,G65)</f>
        <v>0</v>
      </c>
      <c r="H67" s="1">
        <v>0</v>
      </c>
      <c r="I67" s="1">
        <f>SUM(B67:H67)</f>
        <v>12</v>
      </c>
    </row>
    <row r="68" spans="1:9" x14ac:dyDescent="0.2">
      <c r="A68" s="1" t="s">
        <v>100</v>
      </c>
      <c r="B68" s="16">
        <f>B$5/(1+B67)</f>
        <v>13780.428571428571</v>
      </c>
      <c r="C68" s="17">
        <f t="shared" ref="C68" si="230">C$5/(1+C67)</f>
        <v>15194.75</v>
      </c>
      <c r="D68" s="18">
        <f t="shared" ref="D68" si="231">D$5/(1+D67)</f>
        <v>11356.5</v>
      </c>
      <c r="E68" s="19">
        <f t="shared" ref="E68" si="232">E$5/(1+E67)</f>
        <v>17729</v>
      </c>
      <c r="F68" s="20">
        <f t="shared" ref="F68" si="233">F$5/(1+F67)</f>
        <v>8923.6666666666661</v>
      </c>
      <c r="G68" s="21">
        <f t="shared" ref="G68" si="234">G$5/(1+G67)</f>
        <v>3828</v>
      </c>
      <c r="H68" s="1"/>
      <c r="I68" s="1"/>
    </row>
    <row r="69" spans="1:9" x14ac:dyDescent="0.2">
      <c r="A69" s="1" t="s">
        <v>106</v>
      </c>
      <c r="B69" s="10">
        <f>IF(B68=MAX($B68:$G68),B67+1,B67)</f>
        <v>6</v>
      </c>
      <c r="C69" s="11">
        <f t="shared" ref="C69" si="235">IF(C68=MAX($B68:$G68),C67+1,C67)</f>
        <v>3</v>
      </c>
      <c r="D69" s="12">
        <f t="shared" ref="D69" si="236">IF(D68=MAX($B68:$G68),D67+1,D67)</f>
        <v>1</v>
      </c>
      <c r="E69" s="13">
        <f t="shared" ref="E69" si="237">IF(E68=MAX($B68:$G68),E67+1,E67)</f>
        <v>1</v>
      </c>
      <c r="F69" s="14">
        <f t="shared" ref="F69" si="238">IF(F68=MAX($B68:$G68),F67+1,F67)</f>
        <v>2</v>
      </c>
      <c r="G69" s="15">
        <f t="shared" ref="G69" si="239">IF(G68=MAX($B68:$G68),G67+1,G67)</f>
        <v>0</v>
      </c>
      <c r="H69" s="1">
        <v>0</v>
      </c>
      <c r="I69" s="1">
        <f>SUM(B69:H69)</f>
        <v>13</v>
      </c>
    </row>
    <row r="70" spans="1:9" x14ac:dyDescent="0.2">
      <c r="A70" s="1" t="s">
        <v>101</v>
      </c>
      <c r="B70" s="16">
        <f>B$5/(1+B69)</f>
        <v>13780.428571428571</v>
      </c>
      <c r="C70" s="17">
        <f t="shared" ref="C70" si="240">C$5/(1+C69)</f>
        <v>15194.75</v>
      </c>
      <c r="D70" s="18">
        <f t="shared" ref="D70" si="241">D$5/(1+D69)</f>
        <v>11356.5</v>
      </c>
      <c r="E70" s="19">
        <f t="shared" ref="E70" si="242">E$5/(1+E69)</f>
        <v>8864.5</v>
      </c>
      <c r="F70" s="20">
        <f t="shared" ref="F70" si="243">F$5/(1+F69)</f>
        <v>8923.6666666666661</v>
      </c>
      <c r="G70" s="21">
        <f t="shared" ref="G70" si="244">G$5/(1+G69)</f>
        <v>3828</v>
      </c>
      <c r="H70" s="1"/>
      <c r="I70" s="1"/>
    </row>
    <row r="71" spans="1:9" x14ac:dyDescent="0.2">
      <c r="A71" s="1" t="s">
        <v>107</v>
      </c>
      <c r="B71" s="10">
        <f>IF(B70=MAX($B70:$G70),B69+1,B69)</f>
        <v>6</v>
      </c>
      <c r="C71" s="11">
        <f t="shared" ref="C71" si="245">IF(C70=MAX($B70:$G70),C69+1,C69)</f>
        <v>4</v>
      </c>
      <c r="D71" s="12">
        <f t="shared" ref="D71" si="246">IF(D70=MAX($B70:$G70),D69+1,D69)</f>
        <v>1</v>
      </c>
      <c r="E71" s="13">
        <f t="shared" ref="E71" si="247">IF(E70=MAX($B70:$G70),E69+1,E69)</f>
        <v>1</v>
      </c>
      <c r="F71" s="14">
        <f t="shared" ref="F71" si="248">IF(F70=MAX($B70:$G70),F69+1,F69)</f>
        <v>2</v>
      </c>
      <c r="G71" s="15">
        <f t="shared" ref="G71" si="249">IF(G70=MAX($B70:$G70),G69+1,G69)</f>
        <v>0</v>
      </c>
      <c r="H71" s="1">
        <v>0</v>
      </c>
      <c r="I71" s="1">
        <f>SUM(B71:H71)</f>
        <v>14</v>
      </c>
    </row>
    <row r="72" spans="1:9" x14ac:dyDescent="0.2">
      <c r="A72" s="1" t="s">
        <v>102</v>
      </c>
      <c r="B72" s="16">
        <f>B$5/(1+B71)</f>
        <v>13780.428571428571</v>
      </c>
      <c r="C72" s="17">
        <f t="shared" ref="C72" si="250">C$5/(1+C71)</f>
        <v>12155.8</v>
      </c>
      <c r="D72" s="18">
        <f t="shared" ref="D72" si="251">D$5/(1+D71)</f>
        <v>11356.5</v>
      </c>
      <c r="E72" s="19">
        <f t="shared" ref="E72" si="252">E$5/(1+E71)</f>
        <v>8864.5</v>
      </c>
      <c r="F72" s="20">
        <f t="shared" ref="F72" si="253">F$5/(1+F71)</f>
        <v>8923.6666666666661</v>
      </c>
      <c r="G72" s="21">
        <f t="shared" ref="G72" si="254">G$5/(1+G71)</f>
        <v>3828</v>
      </c>
      <c r="H72" s="1"/>
      <c r="I72" s="1"/>
    </row>
    <row r="73" spans="1:9" x14ac:dyDescent="0.2">
      <c r="A73" s="1" t="s">
        <v>103</v>
      </c>
      <c r="B73" s="10">
        <f>IF(B72=MAX($B72:$G72),B71+1,B71)</f>
        <v>7</v>
      </c>
      <c r="C73" s="11">
        <f t="shared" ref="C73" si="255">IF(C72=MAX($B72:$G72),C71+1,C71)</f>
        <v>4</v>
      </c>
      <c r="D73" s="12">
        <f t="shared" ref="D73" si="256">IF(D72=MAX($B72:$G72),D71+1,D71)</f>
        <v>1</v>
      </c>
      <c r="E73" s="13">
        <f t="shared" ref="E73" si="257">IF(E72=MAX($B72:$G72),E71+1,E71)</f>
        <v>1</v>
      </c>
      <c r="F73" s="14">
        <f t="shared" ref="F73" si="258">IF(F72=MAX($B72:$G72),F71+1,F71)</f>
        <v>2</v>
      </c>
      <c r="G73" s="15">
        <f t="shared" ref="G73" si="259">IF(G72=MAX($B72:$G72),G71+1,G71)</f>
        <v>0</v>
      </c>
      <c r="H73" s="1">
        <v>0</v>
      </c>
      <c r="I73" s="1">
        <f>SUM(B73:H73)</f>
        <v>15</v>
      </c>
    </row>
    <row r="74" spans="1:9" x14ac:dyDescent="0.2">
      <c r="A74" s="29" t="s">
        <v>112</v>
      </c>
      <c r="B74" s="29"/>
      <c r="C74" s="29"/>
      <c r="D74" s="29"/>
      <c r="E74" s="29"/>
      <c r="F74" s="29"/>
      <c r="G74" s="29"/>
      <c r="H74" s="29"/>
      <c r="I74" s="29"/>
    </row>
    <row r="75" spans="1:9" x14ac:dyDescent="0.2">
      <c r="A75" s="1" t="s">
        <v>93</v>
      </c>
      <c r="B75" s="10">
        <v>8</v>
      </c>
      <c r="C75" s="11">
        <v>0</v>
      </c>
      <c r="D75" s="12">
        <v>0</v>
      </c>
      <c r="E75" s="13">
        <v>0</v>
      </c>
      <c r="F75" s="14">
        <v>1</v>
      </c>
      <c r="G75" s="15">
        <v>0</v>
      </c>
      <c r="H75" s="1">
        <v>0</v>
      </c>
      <c r="I75" s="1">
        <f>SUM(B75:H75)</f>
        <v>9</v>
      </c>
    </row>
    <row r="76" spans="1:9" x14ac:dyDescent="0.2">
      <c r="A76" s="1" t="s">
        <v>94</v>
      </c>
      <c r="B76" s="16">
        <f>B$6/(1+B75)</f>
        <v>15202.777777777777</v>
      </c>
      <c r="C76" s="17">
        <f t="shared" ref="C76:G76" si="260">C$6/(1+C75)</f>
        <v>85909</v>
      </c>
      <c r="D76" s="18">
        <f t="shared" si="260"/>
        <v>52626</v>
      </c>
      <c r="E76" s="19">
        <f t="shared" si="260"/>
        <v>28654</v>
      </c>
      <c r="F76" s="20">
        <f t="shared" si="260"/>
        <v>12744.5</v>
      </c>
      <c r="G76" s="21">
        <f t="shared" si="260"/>
        <v>5893</v>
      </c>
      <c r="H76" s="1"/>
      <c r="I76" s="1"/>
    </row>
    <row r="77" spans="1:9" x14ac:dyDescent="0.2">
      <c r="A77" s="1" t="s">
        <v>95</v>
      </c>
      <c r="B77" s="10">
        <f>IF(B76=MAX($B76:$G76),B75+1,B75)</f>
        <v>8</v>
      </c>
      <c r="C77" s="11">
        <f t="shared" ref="C77" si="261">IF(C76=MAX($B76:$G76),C75+1,C75)</f>
        <v>1</v>
      </c>
      <c r="D77" s="12">
        <f t="shared" ref="D77" si="262">IF(D76=MAX($B76:$G76),D75+1,D75)</f>
        <v>0</v>
      </c>
      <c r="E77" s="13">
        <f t="shared" ref="E77" si="263">IF(E76=MAX($B76:$G76),E75+1,E75)</f>
        <v>0</v>
      </c>
      <c r="F77" s="14">
        <f t="shared" ref="F77" si="264">IF(F76=MAX($B76:$G76),F75+1,F75)</f>
        <v>1</v>
      </c>
      <c r="G77" s="15">
        <f t="shared" ref="G77" si="265">IF(G76=MAX($B76:$G76),G75+1,G75)</f>
        <v>0</v>
      </c>
      <c r="H77" s="1">
        <v>0</v>
      </c>
      <c r="I77" s="1">
        <f>SUM(B77:H77)</f>
        <v>10</v>
      </c>
    </row>
    <row r="78" spans="1:9" x14ac:dyDescent="0.2">
      <c r="A78" s="1" t="s">
        <v>96</v>
      </c>
      <c r="B78" s="16">
        <f>B$6/(1+B77)</f>
        <v>15202.777777777777</v>
      </c>
      <c r="C78" s="17">
        <f t="shared" ref="C78" si="266">C$6/(1+C77)</f>
        <v>42954.5</v>
      </c>
      <c r="D78" s="18">
        <f t="shared" ref="D78" si="267">D$6/(1+D77)</f>
        <v>52626</v>
      </c>
      <c r="E78" s="19">
        <f t="shared" ref="E78" si="268">E$6/(1+E77)</f>
        <v>28654</v>
      </c>
      <c r="F78" s="20">
        <f t="shared" ref="F78" si="269">F$6/(1+F77)</f>
        <v>12744.5</v>
      </c>
      <c r="G78" s="21">
        <f t="shared" ref="G78" si="270">G$6/(1+G77)</f>
        <v>5893</v>
      </c>
      <c r="H78" s="1"/>
      <c r="I78" s="1"/>
    </row>
    <row r="79" spans="1:9" x14ac:dyDescent="0.2">
      <c r="A79" s="1" t="s">
        <v>97</v>
      </c>
      <c r="B79" s="10">
        <f>IF(B78=MAX($B78:$G78),B77+1,B77)</f>
        <v>8</v>
      </c>
      <c r="C79" s="11">
        <f t="shared" ref="C79" si="271">IF(C78=MAX($B78:$G78),C77+1,C77)</f>
        <v>1</v>
      </c>
      <c r="D79" s="12">
        <f t="shared" ref="D79" si="272">IF(D78=MAX($B78:$G78),D77+1,D77)</f>
        <v>1</v>
      </c>
      <c r="E79" s="13">
        <f t="shared" ref="E79" si="273">IF(E78=MAX($B78:$G78),E77+1,E77)</f>
        <v>0</v>
      </c>
      <c r="F79" s="14">
        <f t="shared" ref="F79" si="274">IF(F78=MAX($B78:$G78),F77+1,F77)</f>
        <v>1</v>
      </c>
      <c r="G79" s="15">
        <f t="shared" ref="G79" si="275">IF(G78=MAX($B78:$G78),G77+1,G77)</f>
        <v>0</v>
      </c>
      <c r="H79" s="1">
        <v>0</v>
      </c>
      <c r="I79" s="1">
        <f>SUM(B79:H79)</f>
        <v>11</v>
      </c>
    </row>
    <row r="80" spans="1:9" x14ac:dyDescent="0.2">
      <c r="A80" s="1" t="s">
        <v>98</v>
      </c>
      <c r="B80" s="16">
        <f>B$6/(1+B79)</f>
        <v>15202.777777777777</v>
      </c>
      <c r="C80" s="17">
        <f t="shared" ref="C80" si="276">C$6/(1+C79)</f>
        <v>42954.5</v>
      </c>
      <c r="D80" s="18">
        <f t="shared" ref="D80" si="277">D$6/(1+D79)</f>
        <v>26313</v>
      </c>
      <c r="E80" s="19">
        <f t="shared" ref="E80" si="278">E$6/(1+E79)</f>
        <v>28654</v>
      </c>
      <c r="F80" s="20">
        <f t="shared" ref="F80" si="279">F$6/(1+F79)</f>
        <v>12744.5</v>
      </c>
      <c r="G80" s="21">
        <f t="shared" ref="G80" si="280">G$6/(1+G79)</f>
        <v>5893</v>
      </c>
      <c r="H80" s="1"/>
      <c r="I80" s="1"/>
    </row>
    <row r="81" spans="1:9" x14ac:dyDescent="0.2">
      <c r="A81" s="1" t="s">
        <v>104</v>
      </c>
      <c r="B81" s="10">
        <f>IF(B80=MAX($B80:$G80),B79+1,B79)</f>
        <v>8</v>
      </c>
      <c r="C81" s="11">
        <f t="shared" ref="C81" si="281">IF(C80=MAX($B80:$G80),C79+1,C79)</f>
        <v>2</v>
      </c>
      <c r="D81" s="12">
        <f t="shared" ref="D81" si="282">IF(D80=MAX($B80:$G80),D79+1,D79)</f>
        <v>1</v>
      </c>
      <c r="E81" s="13">
        <f t="shared" ref="E81" si="283">IF(E80=MAX($B80:$G80),E79+1,E79)</f>
        <v>0</v>
      </c>
      <c r="F81" s="14">
        <f t="shared" ref="F81" si="284">IF(F80=MAX($B80:$G80),F79+1,F79)</f>
        <v>1</v>
      </c>
      <c r="G81" s="15">
        <f t="shared" ref="G81" si="285">IF(G80=MAX($B80:$G80),G79+1,G79)</f>
        <v>0</v>
      </c>
      <c r="H81" s="1">
        <v>0</v>
      </c>
      <c r="I81" s="1">
        <f>SUM(B81:H81)</f>
        <v>12</v>
      </c>
    </row>
    <row r="82" spans="1:9" x14ac:dyDescent="0.2">
      <c r="A82" s="1" t="s">
        <v>99</v>
      </c>
      <c r="B82" s="16">
        <f>B$6/(1+B81)</f>
        <v>15202.777777777777</v>
      </c>
      <c r="C82" s="17">
        <f t="shared" ref="C82" si="286">C$6/(1+C81)</f>
        <v>28636.333333333332</v>
      </c>
      <c r="D82" s="18">
        <f t="shared" ref="D82" si="287">D$6/(1+D81)</f>
        <v>26313</v>
      </c>
      <c r="E82" s="19">
        <f t="shared" ref="E82" si="288">E$6/(1+E81)</f>
        <v>28654</v>
      </c>
      <c r="F82" s="20">
        <f t="shared" ref="F82" si="289">F$6/(1+F81)</f>
        <v>12744.5</v>
      </c>
      <c r="G82" s="21">
        <f t="shared" ref="G82" si="290">G$6/(1+G81)</f>
        <v>5893</v>
      </c>
      <c r="H82" s="1"/>
      <c r="I82" s="1"/>
    </row>
    <row r="83" spans="1:9" x14ac:dyDescent="0.2">
      <c r="A83" s="1" t="s">
        <v>105</v>
      </c>
      <c r="B83" s="10">
        <f>IF(B82=MAX($B82:$G82),B81+1,B81)</f>
        <v>8</v>
      </c>
      <c r="C83" s="11">
        <f t="shared" ref="C83" si="291">IF(C82=MAX($B82:$G82),C81+1,C81)</f>
        <v>2</v>
      </c>
      <c r="D83" s="12">
        <f t="shared" ref="D83" si="292">IF(D82=MAX($B82:$G82),D81+1,D81)</f>
        <v>1</v>
      </c>
      <c r="E83" s="13">
        <f t="shared" ref="E83" si="293">IF(E82=MAX($B82:$G82),E81+1,E81)</f>
        <v>1</v>
      </c>
      <c r="F83" s="14">
        <f t="shared" ref="F83" si="294">IF(F82=MAX($B82:$G82),F81+1,F81)</f>
        <v>1</v>
      </c>
      <c r="G83" s="15">
        <f t="shared" ref="G83" si="295">IF(G82=MAX($B82:$G82),G81+1,G81)</f>
        <v>0</v>
      </c>
      <c r="H83" s="1">
        <v>0</v>
      </c>
      <c r="I83" s="1">
        <f>SUM(B83:H83)</f>
        <v>13</v>
      </c>
    </row>
    <row r="84" spans="1:9" x14ac:dyDescent="0.2">
      <c r="A84" s="1" t="s">
        <v>100</v>
      </c>
      <c r="B84" s="16">
        <f>B$6/(1+B83)</f>
        <v>15202.777777777777</v>
      </c>
      <c r="C84" s="17">
        <f t="shared" ref="C84" si="296">C$6/(1+C83)</f>
        <v>28636.333333333332</v>
      </c>
      <c r="D84" s="18">
        <f t="shared" ref="D84" si="297">D$6/(1+D83)</f>
        <v>26313</v>
      </c>
      <c r="E84" s="19">
        <f t="shared" ref="E84" si="298">E$6/(1+E83)</f>
        <v>14327</v>
      </c>
      <c r="F84" s="20">
        <f t="shared" ref="F84" si="299">F$6/(1+F83)</f>
        <v>12744.5</v>
      </c>
      <c r="G84" s="21">
        <f t="shared" ref="G84" si="300">G$6/(1+G83)</f>
        <v>5893</v>
      </c>
      <c r="H84" s="1"/>
      <c r="I84" s="1"/>
    </row>
    <row r="85" spans="1:9" x14ac:dyDescent="0.2">
      <c r="A85" s="1" t="s">
        <v>106</v>
      </c>
      <c r="B85" s="10">
        <f>IF(B84=MAX($B84:$G84),B83+1,B83)</f>
        <v>8</v>
      </c>
      <c r="C85" s="11">
        <f t="shared" ref="C85" si="301">IF(C84=MAX($B84:$G84),C83+1,C83)</f>
        <v>3</v>
      </c>
      <c r="D85" s="12">
        <f t="shared" ref="D85" si="302">IF(D84=MAX($B84:$G84),D83+1,D83)</f>
        <v>1</v>
      </c>
      <c r="E85" s="13">
        <f t="shared" ref="E85" si="303">IF(E84=MAX($B84:$G84),E83+1,E83)</f>
        <v>1</v>
      </c>
      <c r="F85" s="14">
        <f t="shared" ref="F85" si="304">IF(F84=MAX($B84:$G84),F83+1,F83)</f>
        <v>1</v>
      </c>
      <c r="G85" s="15">
        <f t="shared" ref="G85" si="305">IF(G84=MAX($B84:$G84),G83+1,G83)</f>
        <v>0</v>
      </c>
      <c r="H85" s="1">
        <v>0</v>
      </c>
      <c r="I85" s="1">
        <f>SUM(B85:H85)</f>
        <v>14</v>
      </c>
    </row>
    <row r="86" spans="1:9" x14ac:dyDescent="0.2">
      <c r="A86" s="1" t="s">
        <v>101</v>
      </c>
      <c r="B86" s="16">
        <f>B$6/(1+B85)</f>
        <v>15202.777777777777</v>
      </c>
      <c r="C86" s="17">
        <f t="shared" ref="C86" si="306">C$6/(1+C85)</f>
        <v>21477.25</v>
      </c>
      <c r="D86" s="18">
        <f t="shared" ref="D86" si="307">D$6/(1+D85)</f>
        <v>26313</v>
      </c>
      <c r="E86" s="19">
        <f t="shared" ref="E86" si="308">E$6/(1+E85)</f>
        <v>14327</v>
      </c>
      <c r="F86" s="20">
        <f t="shared" ref="F86" si="309">F$6/(1+F85)</f>
        <v>12744.5</v>
      </c>
      <c r="G86" s="21">
        <f t="shared" ref="G86" si="310">G$6/(1+G85)</f>
        <v>5893</v>
      </c>
      <c r="H86" s="1"/>
      <c r="I86" s="1"/>
    </row>
    <row r="87" spans="1:9" x14ac:dyDescent="0.2">
      <c r="A87" s="1" t="s">
        <v>107</v>
      </c>
      <c r="B87" s="10">
        <f>IF(B86=MAX($B86:$G86),B85+1,B85)</f>
        <v>8</v>
      </c>
      <c r="C87" s="11">
        <f t="shared" ref="C87" si="311">IF(C86=MAX($B86:$G86),C85+1,C85)</f>
        <v>3</v>
      </c>
      <c r="D87" s="12">
        <f t="shared" ref="D87" si="312">IF(D86=MAX($B86:$G86),D85+1,D85)</f>
        <v>2</v>
      </c>
      <c r="E87" s="13">
        <f t="shared" ref="E87" si="313">IF(E86=MAX($B86:$G86),E85+1,E85)</f>
        <v>1</v>
      </c>
      <c r="F87" s="14">
        <f t="shared" ref="F87" si="314">IF(F86=MAX($B86:$G86),F85+1,F85)</f>
        <v>1</v>
      </c>
      <c r="G87" s="15">
        <f t="shared" ref="G87" si="315">IF(G86=MAX($B86:$G86),G85+1,G85)</f>
        <v>0</v>
      </c>
      <c r="H87" s="1">
        <v>0</v>
      </c>
      <c r="I87" s="1">
        <f>SUM(B87:H87)</f>
        <v>15</v>
      </c>
    </row>
    <row r="88" spans="1:9" x14ac:dyDescent="0.2">
      <c r="A88" s="1" t="s">
        <v>102</v>
      </c>
      <c r="B88" s="16">
        <f>B$6/(1+B87)</f>
        <v>15202.777777777777</v>
      </c>
      <c r="C88" s="17">
        <f t="shared" ref="C88" si="316">C$6/(1+C87)</f>
        <v>21477.25</v>
      </c>
      <c r="D88" s="18">
        <f t="shared" ref="D88" si="317">D$6/(1+D87)</f>
        <v>17542</v>
      </c>
      <c r="E88" s="19">
        <f t="shared" ref="E88" si="318">E$6/(1+E87)</f>
        <v>14327</v>
      </c>
      <c r="F88" s="20">
        <f t="shared" ref="F88" si="319">F$6/(1+F87)</f>
        <v>12744.5</v>
      </c>
      <c r="G88" s="21">
        <f t="shared" ref="G88" si="320">G$6/(1+G87)</f>
        <v>5893</v>
      </c>
      <c r="H88" s="1"/>
      <c r="I88" s="1"/>
    </row>
    <row r="89" spans="1:9" x14ac:dyDescent="0.2">
      <c r="A89" s="1" t="s">
        <v>103</v>
      </c>
      <c r="B89" s="10">
        <f>IF(B88=MAX($B88:$G88),B87+1,B87)</f>
        <v>8</v>
      </c>
      <c r="C89" s="11">
        <f t="shared" ref="C89" si="321">IF(C88=MAX($B88:$G88),C87+1,C87)</f>
        <v>4</v>
      </c>
      <c r="D89" s="12">
        <f t="shared" ref="D89" si="322">IF(D88=MAX($B88:$G88),D87+1,D87)</f>
        <v>2</v>
      </c>
      <c r="E89" s="13">
        <f t="shared" ref="E89" si="323">IF(E88=MAX($B88:$G88),E87+1,E87)</f>
        <v>1</v>
      </c>
      <c r="F89" s="14">
        <f t="shared" ref="F89" si="324">IF(F88=MAX($B88:$G88),F87+1,F87)</f>
        <v>1</v>
      </c>
      <c r="G89" s="15">
        <f t="shared" ref="G89" si="325">IF(G88=MAX($B88:$G88),G87+1,G87)</f>
        <v>0</v>
      </c>
      <c r="H89" s="1">
        <v>0</v>
      </c>
      <c r="I89" s="1">
        <f>SUM(B89:H89)</f>
        <v>16</v>
      </c>
    </row>
    <row r="90" spans="1:9" x14ac:dyDescent="0.2">
      <c r="A90" s="29" t="s">
        <v>113</v>
      </c>
      <c r="B90" s="29"/>
      <c r="C90" s="29"/>
      <c r="D90" s="29"/>
      <c r="E90" s="29"/>
      <c r="F90" s="29"/>
      <c r="G90" s="29"/>
      <c r="H90" s="29"/>
      <c r="I90" s="29"/>
    </row>
    <row r="91" spans="1:9" x14ac:dyDescent="0.2">
      <c r="A91" s="1" t="s">
        <v>93</v>
      </c>
      <c r="B91" s="10">
        <v>9</v>
      </c>
      <c r="C91" s="11">
        <v>1</v>
      </c>
      <c r="D91" s="12">
        <v>0</v>
      </c>
      <c r="E91" s="13">
        <v>0</v>
      </c>
      <c r="F91" s="14">
        <v>0</v>
      </c>
      <c r="G91" s="15">
        <v>0</v>
      </c>
      <c r="H91" s="1">
        <v>0</v>
      </c>
      <c r="I91" s="1">
        <f>SUM(B91:H91)</f>
        <v>10</v>
      </c>
    </row>
    <row r="92" spans="1:9" x14ac:dyDescent="0.2">
      <c r="A92" s="1" t="s">
        <v>94</v>
      </c>
      <c r="B92" s="16">
        <f>B$7/(1+B91)</f>
        <v>14791</v>
      </c>
      <c r="C92" s="17">
        <f t="shared" ref="C92:G92" si="326">C$7/(1+C91)</f>
        <v>55277.5</v>
      </c>
      <c r="D92" s="18">
        <f t="shared" si="326"/>
        <v>41062</v>
      </c>
      <c r="E92" s="19">
        <f t="shared" si="326"/>
        <v>22735</v>
      </c>
      <c r="F92" s="20">
        <f t="shared" si="326"/>
        <v>18050</v>
      </c>
      <c r="G92" s="21">
        <f t="shared" si="326"/>
        <v>8269</v>
      </c>
      <c r="H92" s="1"/>
      <c r="I92" s="1"/>
    </row>
    <row r="93" spans="1:9" x14ac:dyDescent="0.2">
      <c r="A93" s="1" t="s">
        <v>95</v>
      </c>
      <c r="B93" s="10">
        <f>IF(B92=MAX($B92:$G92),B91+1,B91)</f>
        <v>9</v>
      </c>
      <c r="C93" s="11">
        <f t="shared" ref="C93" si="327">IF(C92=MAX($B92:$G92),C91+1,C91)</f>
        <v>2</v>
      </c>
      <c r="D93" s="12">
        <f t="shared" ref="D93" si="328">IF(D92=MAX($B92:$G92),D91+1,D91)</f>
        <v>0</v>
      </c>
      <c r="E93" s="13">
        <f t="shared" ref="E93" si="329">IF(E92=MAX($B92:$G92),E91+1,E91)</f>
        <v>0</v>
      </c>
      <c r="F93" s="14">
        <f t="shared" ref="F93" si="330">IF(F92=MAX($B92:$G92),F91+1,F91)</f>
        <v>0</v>
      </c>
      <c r="G93" s="15">
        <f t="shared" ref="G93" si="331">IF(G92=MAX($B92:$G92),G91+1,G91)</f>
        <v>0</v>
      </c>
      <c r="H93" s="1">
        <v>0</v>
      </c>
      <c r="I93" s="1">
        <f>SUM(B93:H93)</f>
        <v>11</v>
      </c>
    </row>
    <row r="94" spans="1:9" x14ac:dyDescent="0.2">
      <c r="A94" s="1" t="s">
        <v>96</v>
      </c>
      <c r="B94" s="16">
        <f>B$7/(1+B93)</f>
        <v>14791</v>
      </c>
      <c r="C94" s="17">
        <f t="shared" ref="C94" si="332">C$7/(1+C93)</f>
        <v>36851.666666666664</v>
      </c>
      <c r="D94" s="18">
        <f t="shared" ref="D94" si="333">D$7/(1+D93)</f>
        <v>41062</v>
      </c>
      <c r="E94" s="19">
        <f t="shared" ref="E94" si="334">E$7/(1+E93)</f>
        <v>22735</v>
      </c>
      <c r="F94" s="20">
        <f t="shared" ref="F94" si="335">F$7/(1+F93)</f>
        <v>18050</v>
      </c>
      <c r="G94" s="21">
        <f t="shared" ref="G94" si="336">G$7/(1+G93)</f>
        <v>8269</v>
      </c>
      <c r="H94" s="1"/>
      <c r="I94" s="1"/>
    </row>
    <row r="95" spans="1:9" x14ac:dyDescent="0.2">
      <c r="A95" s="1" t="s">
        <v>97</v>
      </c>
      <c r="B95" s="10">
        <f>IF(B94=MAX($B94:$G94),B93+1,B93)</f>
        <v>9</v>
      </c>
      <c r="C95" s="11">
        <f t="shared" ref="C95" si="337">IF(C94=MAX($B94:$G94),C93+1,C93)</f>
        <v>2</v>
      </c>
      <c r="D95" s="12">
        <f t="shared" ref="D95" si="338">IF(D94=MAX($B94:$G94),D93+1,D93)</f>
        <v>1</v>
      </c>
      <c r="E95" s="13">
        <f t="shared" ref="E95" si="339">IF(E94=MAX($B94:$G94),E93+1,E93)</f>
        <v>0</v>
      </c>
      <c r="F95" s="14">
        <f t="shared" ref="F95" si="340">IF(F94=MAX($B94:$G94),F93+1,F93)</f>
        <v>0</v>
      </c>
      <c r="G95" s="15">
        <f t="shared" ref="G95" si="341">IF(G94=MAX($B94:$G94),G93+1,G93)</f>
        <v>0</v>
      </c>
      <c r="H95" s="1">
        <v>0</v>
      </c>
      <c r="I95" s="1">
        <f>SUM(B95:H95)</f>
        <v>12</v>
      </c>
    </row>
    <row r="96" spans="1:9" x14ac:dyDescent="0.2">
      <c r="A96" s="1" t="s">
        <v>98</v>
      </c>
      <c r="B96" s="16">
        <f>B$7/(1+B95)</f>
        <v>14791</v>
      </c>
      <c r="C96" s="17">
        <f t="shared" ref="C96" si="342">C$7/(1+C95)</f>
        <v>36851.666666666664</v>
      </c>
      <c r="D96" s="18">
        <f t="shared" ref="D96" si="343">D$7/(1+D95)</f>
        <v>20531</v>
      </c>
      <c r="E96" s="19">
        <f t="shared" ref="E96" si="344">E$7/(1+E95)</f>
        <v>22735</v>
      </c>
      <c r="F96" s="20">
        <f t="shared" ref="F96" si="345">F$7/(1+F95)</f>
        <v>18050</v>
      </c>
      <c r="G96" s="21">
        <f t="shared" ref="G96" si="346">G$7/(1+G95)</f>
        <v>8269</v>
      </c>
      <c r="H96" s="1"/>
      <c r="I96" s="1"/>
    </row>
    <row r="97" spans="1:9" x14ac:dyDescent="0.2">
      <c r="A97" s="1" t="s">
        <v>104</v>
      </c>
      <c r="B97" s="10">
        <f>IF(B96=MAX($B96:$G96),B95+1,B95)</f>
        <v>9</v>
      </c>
      <c r="C97" s="11">
        <f t="shared" ref="C97" si="347">IF(C96=MAX($B96:$G96),C95+1,C95)</f>
        <v>3</v>
      </c>
      <c r="D97" s="12">
        <f t="shared" ref="D97" si="348">IF(D96=MAX($B96:$G96),D95+1,D95)</f>
        <v>1</v>
      </c>
      <c r="E97" s="13">
        <f t="shared" ref="E97" si="349">IF(E96=MAX($B96:$G96),E95+1,E95)</f>
        <v>0</v>
      </c>
      <c r="F97" s="14">
        <f t="shared" ref="F97" si="350">IF(F96=MAX($B96:$G96),F95+1,F95)</f>
        <v>0</v>
      </c>
      <c r="G97" s="15">
        <f t="shared" ref="G97" si="351">IF(G96=MAX($B96:$G96),G95+1,G95)</f>
        <v>0</v>
      </c>
      <c r="H97" s="1">
        <v>0</v>
      </c>
      <c r="I97" s="1">
        <f>SUM(B97:H97)</f>
        <v>13</v>
      </c>
    </row>
    <row r="98" spans="1:9" x14ac:dyDescent="0.2">
      <c r="A98" s="1" t="s">
        <v>99</v>
      </c>
      <c r="B98" s="16">
        <f>B$7/(1+B97)</f>
        <v>14791</v>
      </c>
      <c r="C98" s="17">
        <f t="shared" ref="C98" si="352">C$7/(1+C97)</f>
        <v>27638.75</v>
      </c>
      <c r="D98" s="18">
        <f t="shared" ref="D98" si="353">D$7/(1+D97)</f>
        <v>20531</v>
      </c>
      <c r="E98" s="19">
        <f t="shared" ref="E98" si="354">E$7/(1+E97)</f>
        <v>22735</v>
      </c>
      <c r="F98" s="20">
        <f t="shared" ref="F98" si="355">F$7/(1+F97)</f>
        <v>18050</v>
      </c>
      <c r="G98" s="21">
        <f t="shared" ref="G98" si="356">G$7/(1+G97)</f>
        <v>8269</v>
      </c>
      <c r="H98" s="1"/>
      <c r="I98" s="1"/>
    </row>
    <row r="99" spans="1:9" x14ac:dyDescent="0.2">
      <c r="A99" s="1" t="s">
        <v>105</v>
      </c>
      <c r="B99" s="10">
        <f>IF(B98=MAX($B98:$G98),B97+1,B97)</f>
        <v>9</v>
      </c>
      <c r="C99" s="11">
        <f t="shared" ref="C99" si="357">IF(C98=MAX($B98:$G98),C97+1,C97)</f>
        <v>4</v>
      </c>
      <c r="D99" s="12">
        <f t="shared" ref="D99" si="358">IF(D98=MAX($B98:$G98),D97+1,D97)</f>
        <v>1</v>
      </c>
      <c r="E99" s="13">
        <f t="shared" ref="E99" si="359">IF(E98=MAX($B98:$G98),E97+1,E97)</f>
        <v>0</v>
      </c>
      <c r="F99" s="14">
        <f t="shared" ref="F99" si="360">IF(F98=MAX($B98:$G98),F97+1,F97)</f>
        <v>0</v>
      </c>
      <c r="G99" s="15">
        <f t="shared" ref="G99" si="361">IF(G98=MAX($B98:$G98),G97+1,G97)</f>
        <v>0</v>
      </c>
      <c r="H99" s="1">
        <v>0</v>
      </c>
      <c r="I99" s="1">
        <f>SUM(B99:H99)</f>
        <v>14</v>
      </c>
    </row>
    <row r="100" spans="1:9" x14ac:dyDescent="0.2">
      <c r="A100" s="1" t="s">
        <v>100</v>
      </c>
      <c r="B100" s="16">
        <f>B$7/(1+B99)</f>
        <v>14791</v>
      </c>
      <c r="C100" s="17">
        <f t="shared" ref="C100" si="362">C$7/(1+C99)</f>
        <v>22111</v>
      </c>
      <c r="D100" s="18">
        <f t="shared" ref="D100" si="363">D$7/(1+D99)</f>
        <v>20531</v>
      </c>
      <c r="E100" s="19">
        <f t="shared" ref="E100" si="364">E$7/(1+E99)</f>
        <v>22735</v>
      </c>
      <c r="F100" s="20">
        <f t="shared" ref="F100" si="365">F$7/(1+F99)</f>
        <v>18050</v>
      </c>
      <c r="G100" s="21">
        <f t="shared" ref="G100" si="366">G$7/(1+G99)</f>
        <v>8269</v>
      </c>
      <c r="H100" s="1"/>
      <c r="I100" s="1"/>
    </row>
    <row r="101" spans="1:9" x14ac:dyDescent="0.2">
      <c r="A101" s="1" t="s">
        <v>106</v>
      </c>
      <c r="B101" s="10">
        <f>IF(B100=MAX($B100:$G100),B99+1,B99)</f>
        <v>9</v>
      </c>
      <c r="C101" s="11">
        <f t="shared" ref="C101" si="367">IF(C100=MAX($B100:$G100),C99+1,C99)</f>
        <v>4</v>
      </c>
      <c r="D101" s="12">
        <f t="shared" ref="D101" si="368">IF(D100=MAX($B100:$G100),D99+1,D99)</f>
        <v>1</v>
      </c>
      <c r="E101" s="13">
        <f t="shared" ref="E101" si="369">IF(E100=MAX($B100:$G100),E99+1,E99)</f>
        <v>1</v>
      </c>
      <c r="F101" s="14">
        <f t="shared" ref="F101" si="370">IF(F100=MAX($B100:$G100),F99+1,F99)</f>
        <v>0</v>
      </c>
      <c r="G101" s="15">
        <f t="shared" ref="G101" si="371">IF(G100=MAX($B100:$G100),G99+1,G99)</f>
        <v>0</v>
      </c>
      <c r="H101" s="1">
        <v>0</v>
      </c>
      <c r="I101" s="1">
        <f>SUM(B101:H101)</f>
        <v>15</v>
      </c>
    </row>
    <row r="102" spans="1:9" x14ac:dyDescent="0.2">
      <c r="A102" s="1" t="s">
        <v>101</v>
      </c>
      <c r="B102" s="16">
        <f>B$7/(1+B101)</f>
        <v>14791</v>
      </c>
      <c r="C102" s="17">
        <f t="shared" ref="C102" si="372">C$7/(1+C101)</f>
        <v>22111</v>
      </c>
      <c r="D102" s="18">
        <f t="shared" ref="D102" si="373">D$7/(1+D101)</f>
        <v>20531</v>
      </c>
      <c r="E102" s="19">
        <f t="shared" ref="E102" si="374">E$7/(1+E101)</f>
        <v>11367.5</v>
      </c>
      <c r="F102" s="20">
        <f t="shared" ref="F102" si="375">F$7/(1+F101)</f>
        <v>18050</v>
      </c>
      <c r="G102" s="21">
        <f t="shared" ref="G102" si="376">G$7/(1+G101)</f>
        <v>8269</v>
      </c>
      <c r="H102" s="1"/>
      <c r="I102" s="1"/>
    </row>
    <row r="103" spans="1:9" x14ac:dyDescent="0.2">
      <c r="A103" s="1" t="s">
        <v>107</v>
      </c>
      <c r="B103" s="10">
        <f>IF(B102=MAX($B102:$G102),B101+1,B101)</f>
        <v>9</v>
      </c>
      <c r="C103" s="11">
        <f t="shared" ref="C103" si="377">IF(C102=MAX($B102:$G102),C101+1,C101)</f>
        <v>5</v>
      </c>
      <c r="D103" s="12">
        <f t="shared" ref="D103" si="378">IF(D102=MAX($B102:$G102),D101+1,D101)</f>
        <v>1</v>
      </c>
      <c r="E103" s="13">
        <f t="shared" ref="E103" si="379">IF(E102=MAX($B102:$G102),E101+1,E101)</f>
        <v>1</v>
      </c>
      <c r="F103" s="14">
        <f t="shared" ref="F103" si="380">IF(F102=MAX($B102:$G102),F101+1,F101)</f>
        <v>0</v>
      </c>
      <c r="G103" s="15">
        <f t="shared" ref="G103" si="381">IF(G102=MAX($B102:$G102),G101+1,G101)</f>
        <v>0</v>
      </c>
      <c r="H103" s="1">
        <v>0</v>
      </c>
      <c r="I103" s="1">
        <f>SUM(B103:H103)</f>
        <v>16</v>
      </c>
    </row>
    <row r="104" spans="1:9" x14ac:dyDescent="0.2">
      <c r="A104" s="1" t="s">
        <v>102</v>
      </c>
      <c r="B104" s="16">
        <f>B$7/(1+B103)</f>
        <v>14791</v>
      </c>
      <c r="C104" s="17">
        <f t="shared" ref="C104" si="382">C$7/(1+C103)</f>
        <v>18425.833333333332</v>
      </c>
      <c r="D104" s="18">
        <f t="shared" ref="D104" si="383">D$7/(1+D103)</f>
        <v>20531</v>
      </c>
      <c r="E104" s="19">
        <f t="shared" ref="E104" si="384">E$7/(1+E103)</f>
        <v>11367.5</v>
      </c>
      <c r="F104" s="20">
        <f t="shared" ref="F104" si="385">F$7/(1+F103)</f>
        <v>18050</v>
      </c>
      <c r="G104" s="21">
        <f t="shared" ref="G104" si="386">G$7/(1+G103)</f>
        <v>8269</v>
      </c>
      <c r="H104" s="1"/>
      <c r="I104" s="1"/>
    </row>
    <row r="105" spans="1:9" x14ac:dyDescent="0.2">
      <c r="A105" s="1" t="s">
        <v>103</v>
      </c>
      <c r="B105" s="10">
        <f>IF(B104=MAX($B104:$G104),B103+1,B103)</f>
        <v>9</v>
      </c>
      <c r="C105" s="11">
        <f t="shared" ref="C105" si="387">IF(C104=MAX($B104:$G104),C103+1,C103)</f>
        <v>5</v>
      </c>
      <c r="D105" s="12">
        <f t="shared" ref="D105" si="388">IF(D104=MAX($B104:$G104),D103+1,D103)</f>
        <v>2</v>
      </c>
      <c r="E105" s="13">
        <f t="shared" ref="E105" si="389">IF(E104=MAX($B104:$G104),E103+1,E103)</f>
        <v>1</v>
      </c>
      <c r="F105" s="14">
        <f t="shared" ref="F105" si="390">IF(F104=MAX($B104:$G104),F103+1,F103)</f>
        <v>0</v>
      </c>
      <c r="G105" s="15">
        <f t="shared" ref="G105" si="391">IF(G104=MAX($B104:$G104),G103+1,G103)</f>
        <v>0</v>
      </c>
      <c r="H105" s="1">
        <v>0</v>
      </c>
      <c r="I105" s="1">
        <f>SUM(B105:H105)</f>
        <v>17</v>
      </c>
    </row>
    <row r="106" spans="1:9" x14ac:dyDescent="0.2">
      <c r="A106" s="29" t="s">
        <v>114</v>
      </c>
      <c r="B106" s="29"/>
      <c r="C106" s="29"/>
      <c r="D106" s="29"/>
      <c r="E106" s="29"/>
      <c r="F106" s="29"/>
      <c r="G106" s="29"/>
      <c r="H106" s="29"/>
      <c r="I106" s="29"/>
    </row>
    <row r="107" spans="1:9" x14ac:dyDescent="0.2">
      <c r="A107" s="1" t="s">
        <v>93</v>
      </c>
      <c r="B107" s="10">
        <v>7</v>
      </c>
      <c r="C107" s="11">
        <v>3</v>
      </c>
      <c r="D107" s="12">
        <v>0</v>
      </c>
      <c r="E107" s="13">
        <v>0</v>
      </c>
      <c r="F107" s="14">
        <v>0</v>
      </c>
      <c r="G107" s="15">
        <v>0</v>
      </c>
      <c r="H107" s="1">
        <v>0</v>
      </c>
      <c r="I107" s="1">
        <f>SUM(B107:H107)</f>
        <v>10</v>
      </c>
    </row>
    <row r="108" spans="1:9" x14ac:dyDescent="0.2">
      <c r="A108" s="1" t="s">
        <v>94</v>
      </c>
      <c r="B108" s="16">
        <f>B$8/(1+B107)</f>
        <v>18847</v>
      </c>
      <c r="C108" s="17">
        <f t="shared" ref="C108:G108" si="392">C$8/(1+C107)</f>
        <v>30724.5</v>
      </c>
      <c r="D108" s="18">
        <f t="shared" si="392"/>
        <v>63169</v>
      </c>
      <c r="E108" s="19">
        <f t="shared" si="392"/>
        <v>19463</v>
      </c>
      <c r="F108" s="20">
        <f t="shared" si="392"/>
        <v>12299</v>
      </c>
      <c r="G108" s="21">
        <f t="shared" si="392"/>
        <v>4335</v>
      </c>
      <c r="H108" s="1"/>
      <c r="I108" s="1"/>
    </row>
    <row r="109" spans="1:9" x14ac:dyDescent="0.2">
      <c r="A109" s="1" t="s">
        <v>95</v>
      </c>
      <c r="B109" s="10">
        <f>IF(B108=MAX($B108:$G108),B107+1,B107)</f>
        <v>7</v>
      </c>
      <c r="C109" s="11">
        <f t="shared" ref="C109" si="393">IF(C108=MAX($B108:$G108),C107+1,C107)</f>
        <v>3</v>
      </c>
      <c r="D109" s="12">
        <f t="shared" ref="D109" si="394">IF(D108=MAX($B108:$G108),D107+1,D107)</f>
        <v>1</v>
      </c>
      <c r="E109" s="13">
        <f t="shared" ref="E109" si="395">IF(E108=MAX($B108:$G108),E107+1,E107)</f>
        <v>0</v>
      </c>
      <c r="F109" s="14">
        <f t="shared" ref="F109" si="396">IF(F108=MAX($B108:$G108),F107+1,F107)</f>
        <v>0</v>
      </c>
      <c r="G109" s="15">
        <f t="shared" ref="G109" si="397">IF(G108=MAX($B108:$G108),G107+1,G107)</f>
        <v>0</v>
      </c>
      <c r="H109" s="1">
        <v>0</v>
      </c>
      <c r="I109" s="1">
        <f>SUM(B109:H109)</f>
        <v>11</v>
      </c>
    </row>
    <row r="110" spans="1:9" x14ac:dyDescent="0.2">
      <c r="A110" s="1" t="s">
        <v>96</v>
      </c>
      <c r="B110" s="16">
        <f>B$8/(1+B109)</f>
        <v>18847</v>
      </c>
      <c r="C110" s="17">
        <f t="shared" ref="C110" si="398">C$8/(1+C109)</f>
        <v>30724.5</v>
      </c>
      <c r="D110" s="18">
        <f t="shared" ref="D110" si="399">D$8/(1+D109)</f>
        <v>31584.5</v>
      </c>
      <c r="E110" s="19">
        <f t="shared" ref="E110" si="400">E$8/(1+E109)</f>
        <v>19463</v>
      </c>
      <c r="F110" s="20">
        <f t="shared" ref="F110" si="401">F$8/(1+F109)</f>
        <v>12299</v>
      </c>
      <c r="G110" s="21">
        <f t="shared" ref="G110" si="402">G$8/(1+G109)</f>
        <v>4335</v>
      </c>
      <c r="H110" s="1"/>
      <c r="I110" s="1"/>
    </row>
    <row r="111" spans="1:9" x14ac:dyDescent="0.2">
      <c r="A111" s="1" t="s">
        <v>97</v>
      </c>
      <c r="B111" s="10">
        <f>IF(B110=MAX($B110:$G110),B109+1,B109)</f>
        <v>7</v>
      </c>
      <c r="C111" s="11">
        <f t="shared" ref="C111" si="403">IF(C110=MAX($B110:$G110),C109+1,C109)</f>
        <v>3</v>
      </c>
      <c r="D111" s="12">
        <f t="shared" ref="D111" si="404">IF(D110=MAX($B110:$G110),D109+1,D109)</f>
        <v>2</v>
      </c>
      <c r="E111" s="13">
        <f t="shared" ref="E111" si="405">IF(E110=MAX($B110:$G110),E109+1,E109)</f>
        <v>0</v>
      </c>
      <c r="F111" s="14">
        <f t="shared" ref="F111" si="406">IF(F110=MAX($B110:$G110),F109+1,F109)</f>
        <v>0</v>
      </c>
      <c r="G111" s="15">
        <f t="shared" ref="G111" si="407">IF(G110=MAX($B110:$G110),G109+1,G109)</f>
        <v>0</v>
      </c>
      <c r="H111" s="1">
        <v>0</v>
      </c>
      <c r="I111" s="1">
        <f>SUM(B111:H111)</f>
        <v>12</v>
      </c>
    </row>
    <row r="112" spans="1:9" x14ac:dyDescent="0.2">
      <c r="A112" s="1" t="s">
        <v>98</v>
      </c>
      <c r="B112" s="16">
        <f>B$8/(1+B111)</f>
        <v>18847</v>
      </c>
      <c r="C112" s="17">
        <f t="shared" ref="C112" si="408">C$8/(1+C111)</f>
        <v>30724.5</v>
      </c>
      <c r="D112" s="18">
        <f t="shared" ref="D112" si="409">D$8/(1+D111)</f>
        <v>21056.333333333332</v>
      </c>
      <c r="E112" s="19">
        <f t="shared" ref="E112" si="410">E$8/(1+E111)</f>
        <v>19463</v>
      </c>
      <c r="F112" s="20">
        <f t="shared" ref="F112" si="411">F$8/(1+F111)</f>
        <v>12299</v>
      </c>
      <c r="G112" s="21">
        <f t="shared" ref="G112" si="412">G$8/(1+G111)</f>
        <v>4335</v>
      </c>
      <c r="H112" s="1"/>
      <c r="I112" s="1"/>
    </row>
    <row r="113" spans="1:9" x14ac:dyDescent="0.2">
      <c r="A113" s="1" t="s">
        <v>104</v>
      </c>
      <c r="B113" s="10">
        <f>IF(B112=MAX($B112:$G112),B111+1,B111)</f>
        <v>7</v>
      </c>
      <c r="C113" s="11">
        <f t="shared" ref="C113" si="413">IF(C112=MAX($B112:$G112),C111+1,C111)</f>
        <v>4</v>
      </c>
      <c r="D113" s="12">
        <f t="shared" ref="D113" si="414">IF(D112=MAX($B112:$G112),D111+1,D111)</f>
        <v>2</v>
      </c>
      <c r="E113" s="13">
        <f t="shared" ref="E113" si="415">IF(E112=MAX($B112:$G112),E111+1,E111)</f>
        <v>0</v>
      </c>
      <c r="F113" s="14">
        <f t="shared" ref="F113" si="416">IF(F112=MAX($B112:$G112),F111+1,F111)</f>
        <v>0</v>
      </c>
      <c r="G113" s="15">
        <f t="shared" ref="G113" si="417">IF(G112=MAX($B112:$G112),G111+1,G111)</f>
        <v>0</v>
      </c>
      <c r="H113" s="1">
        <v>0</v>
      </c>
      <c r="I113" s="1">
        <f>SUM(B113:H113)</f>
        <v>13</v>
      </c>
    </row>
    <row r="114" spans="1:9" x14ac:dyDescent="0.2">
      <c r="A114" s="1" t="s">
        <v>99</v>
      </c>
      <c r="B114" s="16">
        <f>B$8/(1+B113)</f>
        <v>18847</v>
      </c>
      <c r="C114" s="17">
        <f t="shared" ref="C114" si="418">C$8/(1+C113)</f>
        <v>24579.599999999999</v>
      </c>
      <c r="D114" s="18">
        <f t="shared" ref="D114" si="419">D$8/(1+D113)</f>
        <v>21056.333333333332</v>
      </c>
      <c r="E114" s="19">
        <f t="shared" ref="E114" si="420">E$8/(1+E113)</f>
        <v>19463</v>
      </c>
      <c r="F114" s="20">
        <f t="shared" ref="F114" si="421">F$8/(1+F113)</f>
        <v>12299</v>
      </c>
      <c r="G114" s="21">
        <f t="shared" ref="G114" si="422">G$8/(1+G113)</f>
        <v>4335</v>
      </c>
      <c r="H114" s="1"/>
      <c r="I114" s="1"/>
    </row>
    <row r="115" spans="1:9" x14ac:dyDescent="0.2">
      <c r="A115" s="1" t="s">
        <v>105</v>
      </c>
      <c r="B115" s="10">
        <f>IF(B114=MAX($B114:$G114),B113+1,B113)</f>
        <v>7</v>
      </c>
      <c r="C115" s="11">
        <f t="shared" ref="C115" si="423">IF(C114=MAX($B114:$G114),C113+1,C113)</f>
        <v>5</v>
      </c>
      <c r="D115" s="12">
        <f t="shared" ref="D115" si="424">IF(D114=MAX($B114:$G114),D113+1,D113)</f>
        <v>2</v>
      </c>
      <c r="E115" s="13">
        <f t="shared" ref="E115" si="425">IF(E114=MAX($B114:$G114),E113+1,E113)</f>
        <v>0</v>
      </c>
      <c r="F115" s="14">
        <f t="shared" ref="F115" si="426">IF(F114=MAX($B114:$G114),F113+1,F113)</f>
        <v>0</v>
      </c>
      <c r="G115" s="15">
        <f t="shared" ref="G115" si="427">IF(G114=MAX($B114:$G114),G113+1,G113)</f>
        <v>0</v>
      </c>
      <c r="H115" s="1">
        <v>0</v>
      </c>
      <c r="I115" s="1">
        <f>SUM(B115:H115)</f>
        <v>14</v>
      </c>
    </row>
    <row r="116" spans="1:9" x14ac:dyDescent="0.2">
      <c r="A116" s="1" t="s">
        <v>100</v>
      </c>
      <c r="B116" s="16">
        <f>B$8/(1+B115)</f>
        <v>18847</v>
      </c>
      <c r="C116" s="17">
        <f t="shared" ref="C116" si="428">C$8/(1+C115)</f>
        <v>20483</v>
      </c>
      <c r="D116" s="18">
        <f t="shared" ref="D116" si="429">D$8/(1+D115)</f>
        <v>21056.333333333332</v>
      </c>
      <c r="E116" s="19">
        <f t="shared" ref="E116" si="430">E$8/(1+E115)</f>
        <v>19463</v>
      </c>
      <c r="F116" s="20">
        <f t="shared" ref="F116" si="431">F$8/(1+F115)</f>
        <v>12299</v>
      </c>
      <c r="G116" s="21">
        <f t="shared" ref="G116" si="432">G$8/(1+G115)</f>
        <v>4335</v>
      </c>
      <c r="H116" s="1"/>
      <c r="I116" s="1"/>
    </row>
    <row r="117" spans="1:9" x14ac:dyDescent="0.2">
      <c r="A117" s="1" t="s">
        <v>106</v>
      </c>
      <c r="B117" s="10">
        <f>IF(B116=MAX($B116:$G116),B115+1,B115)</f>
        <v>7</v>
      </c>
      <c r="C117" s="11">
        <f t="shared" ref="C117" si="433">IF(C116=MAX($B116:$G116),C115+1,C115)</f>
        <v>5</v>
      </c>
      <c r="D117" s="12">
        <f t="shared" ref="D117" si="434">IF(D116=MAX($B116:$G116),D115+1,D115)</f>
        <v>3</v>
      </c>
      <c r="E117" s="13">
        <f t="shared" ref="E117" si="435">IF(E116=MAX($B116:$G116),E115+1,E115)</f>
        <v>0</v>
      </c>
      <c r="F117" s="14">
        <f t="shared" ref="F117" si="436">IF(F116=MAX($B116:$G116),F115+1,F115)</f>
        <v>0</v>
      </c>
      <c r="G117" s="15">
        <f t="shared" ref="G117" si="437">IF(G116=MAX($B116:$G116),G115+1,G115)</f>
        <v>0</v>
      </c>
      <c r="H117" s="1">
        <v>0</v>
      </c>
      <c r="I117" s="1">
        <f>SUM(B117:H117)</f>
        <v>15</v>
      </c>
    </row>
    <row r="118" spans="1:9" x14ac:dyDescent="0.2">
      <c r="A118" s="1" t="s">
        <v>101</v>
      </c>
      <c r="B118" s="16">
        <f>B$8/(1+B117)</f>
        <v>18847</v>
      </c>
      <c r="C118" s="17">
        <f t="shared" ref="C118" si="438">C$8/(1+C117)</f>
        <v>20483</v>
      </c>
      <c r="D118" s="18">
        <f t="shared" ref="D118" si="439">D$8/(1+D117)</f>
        <v>15792.25</v>
      </c>
      <c r="E118" s="19">
        <f t="shared" ref="E118" si="440">E$8/(1+E117)</f>
        <v>19463</v>
      </c>
      <c r="F118" s="20">
        <f t="shared" ref="F118" si="441">F$8/(1+F117)</f>
        <v>12299</v>
      </c>
      <c r="G118" s="21">
        <f t="shared" ref="G118" si="442">G$8/(1+G117)</f>
        <v>4335</v>
      </c>
      <c r="H118" s="1"/>
      <c r="I118" s="1"/>
    </row>
    <row r="119" spans="1:9" x14ac:dyDescent="0.2">
      <c r="A119" s="1" t="s">
        <v>107</v>
      </c>
      <c r="B119" s="10">
        <f>IF(B118=MAX($B118:$G118),B117+1,B117)</f>
        <v>7</v>
      </c>
      <c r="C119" s="11">
        <f t="shared" ref="C119" si="443">IF(C118=MAX($B118:$G118),C117+1,C117)</f>
        <v>6</v>
      </c>
      <c r="D119" s="12">
        <f t="shared" ref="D119" si="444">IF(D118=MAX($B118:$G118),D117+1,D117)</f>
        <v>3</v>
      </c>
      <c r="E119" s="13">
        <f t="shared" ref="E119" si="445">IF(E118=MAX($B118:$G118),E117+1,E117)</f>
        <v>0</v>
      </c>
      <c r="F119" s="14">
        <f t="shared" ref="F119" si="446">IF(F118=MAX($B118:$G118),F117+1,F117)</f>
        <v>0</v>
      </c>
      <c r="G119" s="15">
        <f t="shared" ref="G119" si="447">IF(G118=MAX($B118:$G118),G117+1,G117)</f>
        <v>0</v>
      </c>
      <c r="H119" s="1">
        <v>0</v>
      </c>
      <c r="I119" s="1">
        <f>SUM(B119:H119)</f>
        <v>16</v>
      </c>
    </row>
    <row r="120" spans="1:9" x14ac:dyDescent="0.2">
      <c r="A120" s="1" t="s">
        <v>102</v>
      </c>
      <c r="B120" s="16">
        <f>B$8/(1+B119)</f>
        <v>18847</v>
      </c>
      <c r="C120" s="17">
        <f t="shared" ref="C120" si="448">C$8/(1+C119)</f>
        <v>17556.857142857141</v>
      </c>
      <c r="D120" s="18">
        <f t="shared" ref="D120" si="449">D$8/(1+D119)</f>
        <v>15792.25</v>
      </c>
      <c r="E120" s="19">
        <f t="shared" ref="E120" si="450">E$8/(1+E119)</f>
        <v>19463</v>
      </c>
      <c r="F120" s="20">
        <f t="shared" ref="F120" si="451">F$8/(1+F119)</f>
        <v>12299</v>
      </c>
      <c r="G120" s="21">
        <f t="shared" ref="G120" si="452">G$8/(1+G119)</f>
        <v>4335</v>
      </c>
      <c r="H120" s="1"/>
      <c r="I120" s="1"/>
    </row>
    <row r="121" spans="1:9" x14ac:dyDescent="0.2">
      <c r="A121" s="1" t="s">
        <v>103</v>
      </c>
      <c r="B121" s="10">
        <f>IF(B120=MAX($B120:$G120),B119+1,B119)</f>
        <v>7</v>
      </c>
      <c r="C121" s="11">
        <f t="shared" ref="C121" si="453">IF(C120=MAX($B120:$G120),C119+1,C119)</f>
        <v>6</v>
      </c>
      <c r="D121" s="12">
        <f t="shared" ref="D121" si="454">IF(D120=MAX($B120:$G120),D119+1,D119)</f>
        <v>3</v>
      </c>
      <c r="E121" s="13">
        <f t="shared" ref="E121" si="455">IF(E120=MAX($B120:$G120),E119+1,E119)</f>
        <v>1</v>
      </c>
      <c r="F121" s="14">
        <f t="shared" ref="F121" si="456">IF(F120=MAX($B120:$G120),F119+1,F119)</f>
        <v>0</v>
      </c>
      <c r="G121" s="15">
        <f t="shared" ref="G121" si="457">IF(G120=MAX($B120:$G120),G119+1,G119)</f>
        <v>0</v>
      </c>
      <c r="H121" s="1">
        <v>0</v>
      </c>
      <c r="I121" s="1">
        <f>SUM(B121:H121)</f>
        <v>17</v>
      </c>
    </row>
    <row r="122" spans="1:9" x14ac:dyDescent="0.2">
      <c r="A122" s="29" t="s">
        <v>115</v>
      </c>
      <c r="B122" s="29"/>
      <c r="C122" s="29"/>
      <c r="D122" s="29"/>
      <c r="E122" s="29"/>
      <c r="F122" s="29"/>
      <c r="G122" s="29"/>
      <c r="H122" s="29"/>
      <c r="I122" s="29"/>
    </row>
    <row r="123" spans="1:9" x14ac:dyDescent="0.2">
      <c r="A123" s="1" t="s">
        <v>93</v>
      </c>
      <c r="B123" s="10">
        <v>8</v>
      </c>
      <c r="C123" s="11">
        <v>1</v>
      </c>
      <c r="D123" s="12">
        <v>1</v>
      </c>
      <c r="E123" s="13">
        <v>0</v>
      </c>
      <c r="F123" s="14">
        <v>0</v>
      </c>
      <c r="G123" s="15">
        <v>0</v>
      </c>
      <c r="H123" s="1">
        <v>0</v>
      </c>
      <c r="I123" s="1">
        <f>SUM(B123:H123)</f>
        <v>10</v>
      </c>
    </row>
    <row r="124" spans="1:9" x14ac:dyDescent="0.2">
      <c r="A124" s="1" t="s">
        <v>94</v>
      </c>
      <c r="B124" s="16">
        <f>B$9/(1+B123)</f>
        <v>17961.666666666668</v>
      </c>
      <c r="C124" s="17">
        <f t="shared" ref="C124:G124" si="458">C$9/(1+C123)</f>
        <v>42870</v>
      </c>
      <c r="D124" s="18">
        <f t="shared" si="458"/>
        <v>44118.5</v>
      </c>
      <c r="E124" s="19">
        <f t="shared" si="458"/>
        <v>27804</v>
      </c>
      <c r="F124" s="20">
        <f t="shared" si="458"/>
        <v>13901</v>
      </c>
      <c r="G124" s="21">
        <f t="shared" si="458"/>
        <v>6485</v>
      </c>
      <c r="H124" s="1"/>
      <c r="I124" s="1"/>
    </row>
    <row r="125" spans="1:9" x14ac:dyDescent="0.2">
      <c r="A125" s="1" t="s">
        <v>95</v>
      </c>
      <c r="B125" s="10">
        <f>IF(B124=MAX($B124:$G124),B123+1,B123)</f>
        <v>8</v>
      </c>
      <c r="C125" s="11">
        <f t="shared" ref="C125" si="459">IF(C124=MAX($B124:$G124),C123+1,C123)</f>
        <v>1</v>
      </c>
      <c r="D125" s="12">
        <f t="shared" ref="D125" si="460">IF(D124=MAX($B124:$G124),D123+1,D123)</f>
        <v>2</v>
      </c>
      <c r="E125" s="13">
        <f t="shared" ref="E125" si="461">IF(E124=MAX($B124:$G124),E123+1,E123)</f>
        <v>0</v>
      </c>
      <c r="F125" s="14">
        <f t="shared" ref="F125" si="462">IF(F124=MAX($B124:$G124),F123+1,F123)</f>
        <v>0</v>
      </c>
      <c r="G125" s="15">
        <f t="shared" ref="G125" si="463">IF(G124=MAX($B124:$G124),G123+1,G123)</f>
        <v>0</v>
      </c>
      <c r="H125" s="1">
        <v>0</v>
      </c>
      <c r="I125" s="1">
        <f>SUM(B125:H125)</f>
        <v>11</v>
      </c>
    </row>
    <row r="126" spans="1:9" x14ac:dyDescent="0.2">
      <c r="A126" s="1" t="s">
        <v>96</v>
      </c>
      <c r="B126" s="16">
        <f>B$9/(1+B125)</f>
        <v>17961.666666666668</v>
      </c>
      <c r="C126" s="17">
        <f t="shared" ref="C126" si="464">C$9/(1+C125)</f>
        <v>42870</v>
      </c>
      <c r="D126" s="18">
        <f t="shared" ref="D126" si="465">D$9/(1+D125)</f>
        <v>29412.333333333332</v>
      </c>
      <c r="E126" s="19">
        <f t="shared" ref="E126" si="466">E$9/(1+E125)</f>
        <v>27804</v>
      </c>
      <c r="F126" s="20">
        <f t="shared" ref="F126" si="467">F$9/(1+F125)</f>
        <v>13901</v>
      </c>
      <c r="G126" s="21">
        <f t="shared" ref="G126" si="468">G$9/(1+G125)</f>
        <v>6485</v>
      </c>
      <c r="H126" s="1"/>
      <c r="I126" s="1"/>
    </row>
    <row r="127" spans="1:9" x14ac:dyDescent="0.2">
      <c r="A127" s="1" t="s">
        <v>97</v>
      </c>
      <c r="B127" s="10">
        <f>IF(B126=MAX($B126:$G126),B125+1,B125)</f>
        <v>8</v>
      </c>
      <c r="C127" s="11">
        <f t="shared" ref="C127" si="469">IF(C126=MAX($B126:$G126),C125+1,C125)</f>
        <v>2</v>
      </c>
      <c r="D127" s="12">
        <f t="shared" ref="D127" si="470">IF(D126=MAX($B126:$G126),D125+1,D125)</f>
        <v>2</v>
      </c>
      <c r="E127" s="13">
        <f t="shared" ref="E127" si="471">IF(E126=MAX($B126:$G126),E125+1,E125)</f>
        <v>0</v>
      </c>
      <c r="F127" s="14">
        <f t="shared" ref="F127" si="472">IF(F126=MAX($B126:$G126),F125+1,F125)</f>
        <v>0</v>
      </c>
      <c r="G127" s="15">
        <f t="shared" ref="G127" si="473">IF(G126=MAX($B126:$G126),G125+1,G125)</f>
        <v>0</v>
      </c>
      <c r="H127" s="1">
        <v>0</v>
      </c>
      <c r="I127" s="1">
        <f>SUM(B127:H127)</f>
        <v>12</v>
      </c>
    </row>
    <row r="128" spans="1:9" x14ac:dyDescent="0.2">
      <c r="A128" s="1" t="s">
        <v>98</v>
      </c>
      <c r="B128" s="16">
        <f>B$9/(1+B127)</f>
        <v>17961.666666666668</v>
      </c>
      <c r="C128" s="17">
        <f t="shared" ref="C128" si="474">C$9/(1+C127)</f>
        <v>28580</v>
      </c>
      <c r="D128" s="18">
        <f t="shared" ref="D128" si="475">D$9/(1+D127)</f>
        <v>29412.333333333332</v>
      </c>
      <c r="E128" s="19">
        <f t="shared" ref="E128" si="476">E$9/(1+E127)</f>
        <v>27804</v>
      </c>
      <c r="F128" s="20">
        <f t="shared" ref="F128" si="477">F$9/(1+F127)</f>
        <v>13901</v>
      </c>
      <c r="G128" s="21">
        <f t="shared" ref="G128" si="478">G$9/(1+G127)</f>
        <v>6485</v>
      </c>
      <c r="H128" s="1"/>
      <c r="I128" s="1"/>
    </row>
    <row r="129" spans="1:9" x14ac:dyDescent="0.2">
      <c r="A129" s="1" t="s">
        <v>104</v>
      </c>
      <c r="B129" s="10">
        <f>IF(B128=MAX($B128:$G128),B127+1,B127)</f>
        <v>8</v>
      </c>
      <c r="C129" s="11">
        <f t="shared" ref="C129" si="479">IF(C128=MAX($B128:$G128),C127+1,C127)</f>
        <v>2</v>
      </c>
      <c r="D129" s="12">
        <f t="shared" ref="D129" si="480">IF(D128=MAX($B128:$G128),D127+1,D127)</f>
        <v>3</v>
      </c>
      <c r="E129" s="13">
        <f t="shared" ref="E129" si="481">IF(E128=MAX($B128:$G128),E127+1,E127)</f>
        <v>0</v>
      </c>
      <c r="F129" s="14">
        <f t="shared" ref="F129" si="482">IF(F128=MAX($B128:$G128),F127+1,F127)</f>
        <v>0</v>
      </c>
      <c r="G129" s="15">
        <f t="shared" ref="G129" si="483">IF(G128=MAX($B128:$G128),G127+1,G127)</f>
        <v>0</v>
      </c>
      <c r="H129" s="1">
        <v>0</v>
      </c>
      <c r="I129" s="1">
        <f>SUM(B129:H129)</f>
        <v>13</v>
      </c>
    </row>
    <row r="130" spans="1:9" x14ac:dyDescent="0.2">
      <c r="A130" s="1" t="s">
        <v>99</v>
      </c>
      <c r="B130" s="16">
        <f>B$9/(1+B129)</f>
        <v>17961.666666666668</v>
      </c>
      <c r="C130" s="17">
        <f t="shared" ref="C130" si="484">C$9/(1+C129)</f>
        <v>28580</v>
      </c>
      <c r="D130" s="18">
        <f t="shared" ref="D130" si="485">D$9/(1+D129)</f>
        <v>22059.25</v>
      </c>
      <c r="E130" s="19">
        <f t="shared" ref="E130" si="486">E$9/(1+E129)</f>
        <v>27804</v>
      </c>
      <c r="F130" s="20">
        <f t="shared" ref="F130" si="487">F$9/(1+F129)</f>
        <v>13901</v>
      </c>
      <c r="G130" s="21">
        <f t="shared" ref="G130" si="488">G$9/(1+G129)</f>
        <v>6485</v>
      </c>
      <c r="H130" s="1"/>
      <c r="I130" s="1"/>
    </row>
    <row r="131" spans="1:9" x14ac:dyDescent="0.2">
      <c r="A131" s="1" t="s">
        <v>105</v>
      </c>
      <c r="B131" s="10">
        <f>IF(B130=MAX($B130:$G130),B129+1,B129)</f>
        <v>8</v>
      </c>
      <c r="C131" s="11">
        <f t="shared" ref="C131" si="489">IF(C130=MAX($B130:$G130),C129+1,C129)</f>
        <v>3</v>
      </c>
      <c r="D131" s="12">
        <f t="shared" ref="D131" si="490">IF(D130=MAX($B130:$G130),D129+1,D129)</f>
        <v>3</v>
      </c>
      <c r="E131" s="13">
        <f t="shared" ref="E131" si="491">IF(E130=MAX($B130:$G130),E129+1,E129)</f>
        <v>0</v>
      </c>
      <c r="F131" s="14">
        <f t="shared" ref="F131" si="492">IF(F130=MAX($B130:$G130),F129+1,F129)</f>
        <v>0</v>
      </c>
      <c r="G131" s="15">
        <f t="shared" ref="G131" si="493">IF(G130=MAX($B130:$G130),G129+1,G129)</f>
        <v>0</v>
      </c>
      <c r="H131" s="1">
        <v>0</v>
      </c>
      <c r="I131" s="1">
        <f>SUM(B131:H131)</f>
        <v>14</v>
      </c>
    </row>
    <row r="132" spans="1:9" x14ac:dyDescent="0.2">
      <c r="A132" s="1" t="s">
        <v>100</v>
      </c>
      <c r="B132" s="16">
        <f>B$9/(1+B131)</f>
        <v>17961.666666666668</v>
      </c>
      <c r="C132" s="17">
        <f t="shared" ref="C132" si="494">C$9/(1+C131)</f>
        <v>21435</v>
      </c>
      <c r="D132" s="18">
        <f t="shared" ref="D132" si="495">D$9/(1+D131)</f>
        <v>22059.25</v>
      </c>
      <c r="E132" s="19">
        <f t="shared" ref="E132" si="496">E$9/(1+E131)</f>
        <v>27804</v>
      </c>
      <c r="F132" s="20">
        <f t="shared" ref="F132" si="497">F$9/(1+F131)</f>
        <v>13901</v>
      </c>
      <c r="G132" s="21">
        <f t="shared" ref="G132" si="498">G$9/(1+G131)</f>
        <v>6485</v>
      </c>
      <c r="H132" s="1"/>
      <c r="I132" s="1"/>
    </row>
    <row r="133" spans="1:9" x14ac:dyDescent="0.2">
      <c r="A133" s="1" t="s">
        <v>106</v>
      </c>
      <c r="B133" s="10">
        <f>IF(B132=MAX($B132:$G132),B131+1,B131)</f>
        <v>8</v>
      </c>
      <c r="C133" s="11">
        <f t="shared" ref="C133" si="499">IF(C132=MAX($B132:$G132),C131+1,C131)</f>
        <v>3</v>
      </c>
      <c r="D133" s="12">
        <f t="shared" ref="D133" si="500">IF(D132=MAX($B132:$G132),D131+1,D131)</f>
        <v>3</v>
      </c>
      <c r="E133" s="13">
        <f t="shared" ref="E133" si="501">IF(E132=MAX($B132:$G132),E131+1,E131)</f>
        <v>1</v>
      </c>
      <c r="F133" s="14">
        <f t="shared" ref="F133" si="502">IF(F132=MAX($B132:$G132),F131+1,F131)</f>
        <v>0</v>
      </c>
      <c r="G133" s="15">
        <f t="shared" ref="G133" si="503">IF(G132=MAX($B132:$G132),G131+1,G131)</f>
        <v>0</v>
      </c>
      <c r="H133" s="1">
        <v>0</v>
      </c>
      <c r="I133" s="1">
        <f>SUM(B133:H133)</f>
        <v>15</v>
      </c>
    </row>
    <row r="134" spans="1:9" x14ac:dyDescent="0.2">
      <c r="A134" s="1" t="s">
        <v>101</v>
      </c>
      <c r="B134" s="16">
        <f>B$9/(1+B133)</f>
        <v>17961.666666666668</v>
      </c>
      <c r="C134" s="17">
        <f t="shared" ref="C134" si="504">C$9/(1+C133)</f>
        <v>21435</v>
      </c>
      <c r="D134" s="18">
        <f t="shared" ref="D134" si="505">D$9/(1+D133)</f>
        <v>22059.25</v>
      </c>
      <c r="E134" s="19">
        <f t="shared" ref="E134" si="506">E$9/(1+E133)</f>
        <v>13902</v>
      </c>
      <c r="F134" s="20">
        <f t="shared" ref="F134" si="507">F$9/(1+F133)</f>
        <v>13901</v>
      </c>
      <c r="G134" s="21">
        <f t="shared" ref="G134" si="508">G$9/(1+G133)</f>
        <v>6485</v>
      </c>
      <c r="H134" s="1"/>
      <c r="I134" s="1"/>
    </row>
    <row r="135" spans="1:9" x14ac:dyDescent="0.2">
      <c r="A135" s="1" t="s">
        <v>107</v>
      </c>
      <c r="B135" s="10">
        <f>IF(B134=MAX($B134:$G134),B133+1,B133)</f>
        <v>8</v>
      </c>
      <c r="C135" s="11">
        <f t="shared" ref="C135" si="509">IF(C134=MAX($B134:$G134),C133+1,C133)</f>
        <v>3</v>
      </c>
      <c r="D135" s="12">
        <f t="shared" ref="D135" si="510">IF(D134=MAX($B134:$G134),D133+1,D133)</f>
        <v>4</v>
      </c>
      <c r="E135" s="13">
        <f t="shared" ref="E135" si="511">IF(E134=MAX($B134:$G134),E133+1,E133)</f>
        <v>1</v>
      </c>
      <c r="F135" s="14">
        <f t="shared" ref="F135" si="512">IF(F134=MAX($B134:$G134),F133+1,F133)</f>
        <v>0</v>
      </c>
      <c r="G135" s="15">
        <f t="shared" ref="G135" si="513">IF(G134=MAX($B134:$G134),G133+1,G133)</f>
        <v>0</v>
      </c>
      <c r="H135" s="1">
        <v>0</v>
      </c>
      <c r="I135" s="1">
        <f>SUM(B135:H135)</f>
        <v>16</v>
      </c>
    </row>
    <row r="136" spans="1:9" x14ac:dyDescent="0.2">
      <c r="A136" s="1" t="s">
        <v>102</v>
      </c>
      <c r="B136" s="16">
        <f>B$9/(1+B135)</f>
        <v>17961.666666666668</v>
      </c>
      <c r="C136" s="17">
        <f t="shared" ref="C136" si="514">C$9/(1+C135)</f>
        <v>21435</v>
      </c>
      <c r="D136" s="18">
        <f t="shared" ref="D136" si="515">D$9/(1+D135)</f>
        <v>17647.400000000001</v>
      </c>
      <c r="E136" s="19">
        <f t="shared" ref="E136" si="516">E$9/(1+E135)</f>
        <v>13902</v>
      </c>
      <c r="F136" s="20">
        <f t="shared" ref="F136" si="517">F$9/(1+F135)</f>
        <v>13901</v>
      </c>
      <c r="G136" s="21">
        <f t="shared" ref="G136" si="518">G$9/(1+G135)</f>
        <v>6485</v>
      </c>
      <c r="H136" s="1"/>
      <c r="I136" s="1"/>
    </row>
    <row r="137" spans="1:9" x14ac:dyDescent="0.2">
      <c r="A137" s="1" t="s">
        <v>103</v>
      </c>
      <c r="B137" s="10">
        <f>IF(B136=MAX($B136:$G136),B135+1,B135)</f>
        <v>8</v>
      </c>
      <c r="C137" s="11">
        <f t="shared" ref="C137" si="519">IF(C136=MAX($B136:$G136),C135+1,C135)</f>
        <v>4</v>
      </c>
      <c r="D137" s="12">
        <f t="shared" ref="D137" si="520">IF(D136=MAX($B136:$G136),D135+1,D135)</f>
        <v>4</v>
      </c>
      <c r="E137" s="13">
        <f t="shared" ref="E137" si="521">IF(E136=MAX($B136:$G136),E135+1,E135)</f>
        <v>1</v>
      </c>
      <c r="F137" s="14">
        <f t="shared" ref="F137" si="522">IF(F136=MAX($B136:$G136),F135+1,F135)</f>
        <v>0</v>
      </c>
      <c r="G137" s="15">
        <f t="shared" ref="G137" si="523">IF(G136=MAX($B136:$G136),G135+1,G135)</f>
        <v>0</v>
      </c>
      <c r="H137" s="1">
        <v>0</v>
      </c>
      <c r="I137" s="1">
        <f>SUM(B137:H137)</f>
        <v>17</v>
      </c>
    </row>
    <row r="138" spans="1:9" x14ac:dyDescent="0.2">
      <c r="A138" s="1"/>
      <c r="B138" s="2" t="s">
        <v>0</v>
      </c>
      <c r="C138" s="3" t="s">
        <v>1</v>
      </c>
      <c r="D138" s="4" t="s">
        <v>2</v>
      </c>
      <c r="E138" s="5" t="s">
        <v>3</v>
      </c>
      <c r="F138" s="6" t="s">
        <v>4</v>
      </c>
      <c r="G138" s="7" t="s">
        <v>5</v>
      </c>
      <c r="H138" s="8" t="s">
        <v>6</v>
      </c>
      <c r="I138" s="9" t="s">
        <v>7</v>
      </c>
    </row>
    <row r="139" spans="1:9" x14ac:dyDescent="0.2">
      <c r="A139" s="1" t="s">
        <v>87</v>
      </c>
      <c r="B139" s="10">
        <f>B137+B121+B105+B89+B73+B57+B41+B25</f>
        <v>63</v>
      </c>
      <c r="C139" s="11">
        <f t="shared" ref="C139:I139" si="524">C137+C121+C105+C89+C73+C57+C41+C25</f>
        <v>31</v>
      </c>
      <c r="D139" s="12">
        <f t="shared" si="524"/>
        <v>21</v>
      </c>
      <c r="E139" s="13">
        <f t="shared" si="524"/>
        <v>10</v>
      </c>
      <c r="F139" s="14">
        <f t="shared" si="524"/>
        <v>4</v>
      </c>
      <c r="G139" s="15">
        <f t="shared" si="524"/>
        <v>0</v>
      </c>
      <c r="H139" s="1">
        <f t="shared" si="524"/>
        <v>0</v>
      </c>
      <c r="I139" s="1">
        <f t="shared" si="524"/>
        <v>129</v>
      </c>
    </row>
  </sheetData>
  <mergeCells count="8">
    <mergeCell ref="A10:I10"/>
    <mergeCell ref="A26:I26"/>
    <mergeCell ref="A42:I42"/>
    <mergeCell ref="A58:I58"/>
    <mergeCell ref="A122:I122"/>
    <mergeCell ref="A106:I106"/>
    <mergeCell ref="A90:I90"/>
    <mergeCell ref="A74:I74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D10C-3A58-4F08-991D-4E77A23FE270}">
  <dimension ref="A1:P76"/>
  <sheetViews>
    <sheetView workbookViewId="0">
      <selection activeCell="A8" sqref="A8"/>
    </sheetView>
  </sheetViews>
  <sheetFormatPr defaultRowHeight="14.25" x14ac:dyDescent="0.2"/>
  <cols>
    <col min="1" max="1" width="34.5" bestFit="1" customWidth="1"/>
    <col min="2" max="2" width="22" bestFit="1" customWidth="1"/>
  </cols>
  <sheetData>
    <row r="1" spans="1:16" s="30" customFormat="1" x14ac:dyDescent="0.2">
      <c r="A1" s="30" t="s">
        <v>134</v>
      </c>
    </row>
    <row r="2" spans="1:16" x14ac:dyDescent="0.2">
      <c r="A2" s="1" t="s">
        <v>8</v>
      </c>
      <c r="B2" s="1" t="s">
        <v>9</v>
      </c>
      <c r="C2" s="2" t="s">
        <v>0</v>
      </c>
      <c r="D2" s="3" t="s">
        <v>1</v>
      </c>
      <c r="E2" s="4" t="s">
        <v>2</v>
      </c>
      <c r="F2" s="5" t="s">
        <v>3</v>
      </c>
      <c r="G2" s="6" t="s">
        <v>4</v>
      </c>
      <c r="H2" s="8" t="s">
        <v>6</v>
      </c>
      <c r="I2" s="9" t="s">
        <v>7</v>
      </c>
      <c r="J2" t="s">
        <v>118</v>
      </c>
      <c r="K2" s="2" t="s">
        <v>126</v>
      </c>
      <c r="L2" s="3" t="s">
        <v>127</v>
      </c>
      <c r="M2" s="4" t="s">
        <v>128</v>
      </c>
      <c r="N2" s="5" t="s">
        <v>129</v>
      </c>
      <c r="O2" s="6" t="s">
        <v>130</v>
      </c>
      <c r="P2" s="8" t="s">
        <v>131</v>
      </c>
    </row>
    <row r="3" spans="1:16" x14ac:dyDescent="0.2">
      <c r="A3" s="1" t="s">
        <v>91</v>
      </c>
      <c r="B3" s="1" t="s">
        <v>18</v>
      </c>
      <c r="C3" s="10">
        <v>15650</v>
      </c>
      <c r="D3" s="11">
        <v>4402</v>
      </c>
      <c r="E3" s="12">
        <v>10484</v>
      </c>
      <c r="F3" s="13">
        <v>816</v>
      </c>
      <c r="G3" s="14">
        <v>442</v>
      </c>
      <c r="H3" s="1">
        <v>132</v>
      </c>
      <c r="I3" s="1">
        <v>31926</v>
      </c>
      <c r="J3" t="s">
        <v>0</v>
      </c>
      <c r="K3" s="23">
        <f>(C3/$I3)</f>
        <v>0.49019607843137253</v>
      </c>
      <c r="L3" s="24">
        <f t="shared" ref="L3:P53" si="0">(D3/$I3)</f>
        <v>0.13788135062331641</v>
      </c>
      <c r="M3" s="25">
        <f t="shared" si="0"/>
        <v>0.32838438889932969</v>
      </c>
      <c r="N3" s="26">
        <f t="shared" si="0"/>
        <v>2.5559105431309903E-2</v>
      </c>
      <c r="O3" s="27">
        <f t="shared" si="0"/>
        <v>1.3844515441959531E-2</v>
      </c>
      <c r="P3" s="22">
        <f t="shared" si="0"/>
        <v>4.1345611727118961E-3</v>
      </c>
    </row>
    <row r="4" spans="1:16" x14ac:dyDescent="0.2">
      <c r="A4" s="1" t="s">
        <v>10</v>
      </c>
      <c r="B4" s="1" t="s">
        <v>18</v>
      </c>
      <c r="C4" s="10">
        <v>21063</v>
      </c>
      <c r="D4" s="11">
        <v>6687</v>
      </c>
      <c r="E4" s="12">
        <v>9827</v>
      </c>
      <c r="F4" s="13">
        <v>2104</v>
      </c>
      <c r="G4" s="14">
        <v>1268</v>
      </c>
      <c r="H4" s="1">
        <v>0</v>
      </c>
      <c r="I4" s="1">
        <v>40949</v>
      </c>
      <c r="J4" t="s">
        <v>0</v>
      </c>
      <c r="K4" s="23">
        <f t="shared" ref="K4:P67" si="1">(C4/$I4)</f>
        <v>0.51437153532442792</v>
      </c>
      <c r="L4" s="24">
        <f t="shared" si="0"/>
        <v>0.16330069110356785</v>
      </c>
      <c r="M4" s="25">
        <f t="shared" si="0"/>
        <v>0.23998144032821314</v>
      </c>
      <c r="N4" s="26">
        <f t="shared" si="0"/>
        <v>5.1380986104666779E-2</v>
      </c>
      <c r="O4" s="27">
        <f t="shared" si="0"/>
        <v>3.0965347139124275E-2</v>
      </c>
      <c r="P4" s="22">
        <f t="shared" si="0"/>
        <v>0</v>
      </c>
    </row>
    <row r="5" spans="1:16" x14ac:dyDescent="0.2">
      <c r="A5" s="1" t="s">
        <v>11</v>
      </c>
      <c r="B5" s="1" t="s">
        <v>18</v>
      </c>
      <c r="C5" s="10">
        <v>18453</v>
      </c>
      <c r="D5" s="11">
        <v>7442</v>
      </c>
      <c r="E5" s="12">
        <v>10643</v>
      </c>
      <c r="F5" s="13">
        <v>1320</v>
      </c>
      <c r="G5" s="14">
        <v>607</v>
      </c>
      <c r="H5" s="1">
        <v>0</v>
      </c>
      <c r="I5" s="1">
        <v>38465</v>
      </c>
      <c r="J5" t="s">
        <v>0</v>
      </c>
      <c r="K5" s="23">
        <f t="shared" si="1"/>
        <v>0.47973482386585209</v>
      </c>
      <c r="L5" s="24">
        <f t="shared" si="0"/>
        <v>0.19347458728714415</v>
      </c>
      <c r="M5" s="25">
        <f t="shared" si="0"/>
        <v>0.27669309762121408</v>
      </c>
      <c r="N5" s="26">
        <f t="shared" si="0"/>
        <v>3.4316911477966984E-2</v>
      </c>
      <c r="O5" s="27">
        <f t="shared" si="0"/>
        <v>1.5780579747822696E-2</v>
      </c>
      <c r="P5" s="22">
        <f t="shared" si="0"/>
        <v>0</v>
      </c>
    </row>
    <row r="6" spans="1:16" x14ac:dyDescent="0.2">
      <c r="A6" s="1" t="s">
        <v>12</v>
      </c>
      <c r="B6" s="1" t="s">
        <v>18</v>
      </c>
      <c r="C6" s="10">
        <v>19751</v>
      </c>
      <c r="D6" s="11">
        <v>2994</v>
      </c>
      <c r="E6" s="12">
        <v>10824</v>
      </c>
      <c r="F6" s="13">
        <v>1379</v>
      </c>
      <c r="G6" s="14">
        <v>419</v>
      </c>
      <c r="H6" s="1">
        <v>411</v>
      </c>
      <c r="I6" s="1">
        <v>35778</v>
      </c>
      <c r="J6" t="s">
        <v>0</v>
      </c>
      <c r="K6" s="23">
        <f t="shared" si="1"/>
        <v>0.55204315501145951</v>
      </c>
      <c r="L6" s="24">
        <f t="shared" si="0"/>
        <v>8.3682710045279218E-2</v>
      </c>
      <c r="M6" s="25">
        <f t="shared" si="0"/>
        <v>0.30253228240818381</v>
      </c>
      <c r="N6" s="26">
        <f t="shared" si="0"/>
        <v>3.8543238861870423E-2</v>
      </c>
      <c r="O6" s="27">
        <f t="shared" si="0"/>
        <v>1.1711107384426184E-2</v>
      </c>
      <c r="P6" s="22">
        <f t="shared" si="0"/>
        <v>1.1487506288780815E-2</v>
      </c>
    </row>
    <row r="7" spans="1:16" x14ac:dyDescent="0.2">
      <c r="A7" s="1" t="s">
        <v>13</v>
      </c>
      <c r="B7" s="1" t="s">
        <v>18</v>
      </c>
      <c r="C7" s="10">
        <v>18755</v>
      </c>
      <c r="D7" s="11">
        <v>3339</v>
      </c>
      <c r="E7" s="12">
        <v>9456</v>
      </c>
      <c r="F7" s="13">
        <v>1466</v>
      </c>
      <c r="G7" s="14">
        <v>462</v>
      </c>
      <c r="H7" s="1">
        <v>0</v>
      </c>
      <c r="I7" s="1">
        <v>33478</v>
      </c>
      <c r="J7" t="s">
        <v>0</v>
      </c>
      <c r="K7" s="23">
        <f t="shared" si="1"/>
        <v>0.56021865105442381</v>
      </c>
      <c r="L7" s="24">
        <f t="shared" si="0"/>
        <v>9.9737140808889416E-2</v>
      </c>
      <c r="M7" s="25">
        <f t="shared" si="0"/>
        <v>0.28245414899336879</v>
      </c>
      <c r="N7" s="26">
        <f t="shared" si="0"/>
        <v>4.3789951610012548E-2</v>
      </c>
      <c r="O7" s="27">
        <f t="shared" si="0"/>
        <v>1.3800107533305454E-2</v>
      </c>
      <c r="P7" s="22">
        <f t="shared" si="0"/>
        <v>0</v>
      </c>
    </row>
    <row r="8" spans="1:16" x14ac:dyDescent="0.2">
      <c r="A8" s="1" t="s">
        <v>14</v>
      </c>
      <c r="B8" s="1" t="s">
        <v>18</v>
      </c>
      <c r="C8" s="10">
        <v>18434</v>
      </c>
      <c r="D8" s="11">
        <v>8815</v>
      </c>
      <c r="E8" s="12">
        <v>10879</v>
      </c>
      <c r="F8" s="13">
        <v>2579</v>
      </c>
      <c r="G8" s="14">
        <v>1855</v>
      </c>
      <c r="H8" s="1">
        <v>849</v>
      </c>
      <c r="I8" s="1">
        <v>43411</v>
      </c>
      <c r="J8" t="s">
        <v>0</v>
      </c>
      <c r="K8" s="23">
        <f t="shared" si="1"/>
        <v>0.42463891640367651</v>
      </c>
      <c r="L8" s="24">
        <f t="shared" si="0"/>
        <v>0.20305913247794338</v>
      </c>
      <c r="M8" s="25">
        <f t="shared" si="0"/>
        <v>0.25060468544838865</v>
      </c>
      <c r="N8" s="26">
        <f t="shared" si="0"/>
        <v>5.9408905576927504E-2</v>
      </c>
      <c r="O8" s="27">
        <f t="shared" si="0"/>
        <v>4.2731105019465115E-2</v>
      </c>
      <c r="P8" s="22">
        <f t="shared" si="0"/>
        <v>1.9557255073598859E-2</v>
      </c>
    </row>
    <row r="9" spans="1:16" x14ac:dyDescent="0.2">
      <c r="A9" s="1" t="s">
        <v>15</v>
      </c>
      <c r="B9" s="1" t="s">
        <v>18</v>
      </c>
      <c r="C9" s="10">
        <v>22475</v>
      </c>
      <c r="D9" s="11">
        <v>8242</v>
      </c>
      <c r="E9" s="12">
        <v>10410</v>
      </c>
      <c r="F9" s="13">
        <v>2099</v>
      </c>
      <c r="G9" s="14">
        <v>927</v>
      </c>
      <c r="H9" s="1">
        <v>122</v>
      </c>
      <c r="I9" s="1">
        <v>44275</v>
      </c>
      <c r="J9" t="s">
        <v>0</v>
      </c>
      <c r="K9" s="23">
        <f t="shared" si="1"/>
        <v>0.50762281197063808</v>
      </c>
      <c r="L9" s="24">
        <f t="shared" si="0"/>
        <v>0.18615471485036703</v>
      </c>
      <c r="M9" s="25">
        <f t="shared" si="0"/>
        <v>0.23512140033879164</v>
      </c>
      <c r="N9" s="26">
        <f t="shared" si="0"/>
        <v>4.7408243929983059E-2</v>
      </c>
      <c r="O9" s="27">
        <f t="shared" si="0"/>
        <v>2.0937323546019199E-2</v>
      </c>
      <c r="P9" s="22">
        <f t="shared" si="0"/>
        <v>2.7555053642010162E-3</v>
      </c>
    </row>
    <row r="10" spans="1:16" x14ac:dyDescent="0.2">
      <c r="A10" s="1" t="s">
        <v>16</v>
      </c>
      <c r="B10" s="1" t="s">
        <v>18</v>
      </c>
      <c r="C10" s="10">
        <v>17455</v>
      </c>
      <c r="D10" s="11">
        <v>4443</v>
      </c>
      <c r="E10" s="12">
        <v>10075</v>
      </c>
      <c r="F10" s="13">
        <v>1170</v>
      </c>
      <c r="G10" s="14">
        <v>385</v>
      </c>
      <c r="H10" s="1">
        <v>621</v>
      </c>
      <c r="I10" s="1">
        <v>34149</v>
      </c>
      <c r="J10" t="s">
        <v>0</v>
      </c>
      <c r="K10" s="23">
        <f t="shared" si="1"/>
        <v>0.51114234677442971</v>
      </c>
      <c r="L10" s="24">
        <f t="shared" si="0"/>
        <v>0.13010629886673108</v>
      </c>
      <c r="M10" s="25">
        <f t="shared" si="0"/>
        <v>0.29503060118890745</v>
      </c>
      <c r="N10" s="26">
        <f t="shared" si="0"/>
        <v>3.4261618202582798E-2</v>
      </c>
      <c r="O10" s="27">
        <f t="shared" si="0"/>
        <v>1.1274122229055024E-2</v>
      </c>
      <c r="P10" s="22">
        <f t="shared" si="0"/>
        <v>1.8185012738293947E-2</v>
      </c>
    </row>
    <row r="11" spans="1:16" x14ac:dyDescent="0.2">
      <c r="A11" s="1" t="s">
        <v>17</v>
      </c>
      <c r="B11" s="1" t="s">
        <v>18</v>
      </c>
      <c r="C11" s="10">
        <v>17279</v>
      </c>
      <c r="D11" s="11">
        <v>4541</v>
      </c>
      <c r="E11" s="12">
        <v>12389</v>
      </c>
      <c r="F11" s="13">
        <v>1125</v>
      </c>
      <c r="G11" s="14">
        <v>656</v>
      </c>
      <c r="H11" s="1"/>
      <c r="I11" s="1">
        <v>35990</v>
      </c>
      <c r="J11" t="s">
        <v>0</v>
      </c>
      <c r="K11" s="23">
        <f t="shared" si="1"/>
        <v>0.48010558488469018</v>
      </c>
      <c r="L11" s="24">
        <f t="shared" si="0"/>
        <v>0.1261739372047791</v>
      </c>
      <c r="M11" s="25">
        <f t="shared" si="0"/>
        <v>0.34423450958599611</v>
      </c>
      <c r="N11" s="26">
        <f t="shared" si="0"/>
        <v>3.1258682967490972E-2</v>
      </c>
      <c r="O11" s="27">
        <f t="shared" si="0"/>
        <v>1.8227285357043623E-2</v>
      </c>
      <c r="P11" s="22">
        <f t="shared" si="0"/>
        <v>0</v>
      </c>
    </row>
    <row r="12" spans="1:16" x14ac:dyDescent="0.2">
      <c r="A12" s="1" t="s">
        <v>19</v>
      </c>
      <c r="B12" s="1" t="s">
        <v>28</v>
      </c>
      <c r="C12" s="10">
        <v>14298</v>
      </c>
      <c r="D12" s="11">
        <v>8856</v>
      </c>
      <c r="E12" s="12">
        <v>13577</v>
      </c>
      <c r="F12" s="13">
        <v>2356</v>
      </c>
      <c r="G12" s="14">
        <v>1143</v>
      </c>
      <c r="H12" s="1">
        <v>0</v>
      </c>
      <c r="I12" s="1">
        <v>40230</v>
      </c>
      <c r="J12" t="s">
        <v>0</v>
      </c>
      <c r="K12" s="23">
        <f t="shared" si="1"/>
        <v>0.35540641312453392</v>
      </c>
      <c r="L12" s="24">
        <f t="shared" si="0"/>
        <v>0.22013422818791947</v>
      </c>
      <c r="M12" s="25">
        <f t="shared" si="0"/>
        <v>0.33748446433010193</v>
      </c>
      <c r="N12" s="26">
        <f t="shared" si="0"/>
        <v>5.8563261247825009E-2</v>
      </c>
      <c r="O12" s="27">
        <f t="shared" si="0"/>
        <v>2.8411633109619687E-2</v>
      </c>
      <c r="P12" s="22">
        <f t="shared" si="0"/>
        <v>0</v>
      </c>
    </row>
    <row r="13" spans="1:16" x14ac:dyDescent="0.2">
      <c r="A13" s="1" t="s">
        <v>20</v>
      </c>
      <c r="B13" s="1" t="s">
        <v>28</v>
      </c>
      <c r="C13" s="10">
        <v>15111</v>
      </c>
      <c r="D13" s="11">
        <v>6621</v>
      </c>
      <c r="E13" s="12">
        <v>11460</v>
      </c>
      <c r="F13" s="13">
        <v>5662</v>
      </c>
      <c r="G13" s="14">
        <v>1163</v>
      </c>
      <c r="H13" s="1">
        <v>435</v>
      </c>
      <c r="I13" s="1">
        <v>40452</v>
      </c>
      <c r="J13" t="s">
        <v>0</v>
      </c>
      <c r="K13" s="23">
        <f t="shared" si="1"/>
        <v>0.37355384159003263</v>
      </c>
      <c r="L13" s="24">
        <f t="shared" si="0"/>
        <v>0.16367546722040938</v>
      </c>
      <c r="M13" s="25">
        <f t="shared" si="0"/>
        <v>0.28329872441412046</v>
      </c>
      <c r="N13" s="26">
        <f t="shared" si="0"/>
        <v>0.13996835755957679</v>
      </c>
      <c r="O13" s="27">
        <f t="shared" si="0"/>
        <v>2.8750123603282902E-2</v>
      </c>
      <c r="P13" s="22">
        <f t="shared" si="0"/>
        <v>1.0753485612577871E-2</v>
      </c>
    </row>
    <row r="14" spans="1:16" x14ac:dyDescent="0.2">
      <c r="A14" s="1" t="s">
        <v>21</v>
      </c>
      <c r="B14" s="1" t="s">
        <v>28</v>
      </c>
      <c r="C14" s="10">
        <v>15726</v>
      </c>
      <c r="D14" s="11">
        <v>4133</v>
      </c>
      <c r="E14" s="12">
        <v>10093</v>
      </c>
      <c r="F14" s="13">
        <v>3240</v>
      </c>
      <c r="G14" s="14">
        <v>930</v>
      </c>
      <c r="H14" s="1">
        <v>0</v>
      </c>
      <c r="I14" s="1">
        <v>34122</v>
      </c>
      <c r="J14" t="s">
        <v>0</v>
      </c>
      <c r="K14" s="23">
        <f t="shared" si="1"/>
        <v>0.46087568137858276</v>
      </c>
      <c r="L14" s="24">
        <f t="shared" si="0"/>
        <v>0.12112420139499443</v>
      </c>
      <c r="M14" s="25">
        <f t="shared" si="0"/>
        <v>0.29579157142019813</v>
      </c>
      <c r="N14" s="26">
        <f t="shared" si="0"/>
        <v>9.4953402496922801E-2</v>
      </c>
      <c r="O14" s="27">
        <f t="shared" si="0"/>
        <v>2.7255143309301916E-2</v>
      </c>
      <c r="P14" s="22">
        <f t="shared" si="0"/>
        <v>0</v>
      </c>
    </row>
    <row r="15" spans="1:16" x14ac:dyDescent="0.2">
      <c r="A15" s="1" t="s">
        <v>22</v>
      </c>
      <c r="B15" s="1" t="s">
        <v>28</v>
      </c>
      <c r="C15" s="10">
        <v>19359</v>
      </c>
      <c r="D15" s="11">
        <v>4021</v>
      </c>
      <c r="E15" s="12">
        <v>9075</v>
      </c>
      <c r="F15" s="13">
        <v>6071</v>
      </c>
      <c r="G15" s="14">
        <v>1257</v>
      </c>
      <c r="H15" s="1">
        <v>170</v>
      </c>
      <c r="I15" s="1">
        <v>39953</v>
      </c>
      <c r="J15" t="s">
        <v>0</v>
      </c>
      <c r="K15" s="23">
        <f t="shared" si="1"/>
        <v>0.48454433959902887</v>
      </c>
      <c r="L15" s="24">
        <f t="shared" si="0"/>
        <v>0.10064325582559508</v>
      </c>
      <c r="M15" s="25">
        <f t="shared" si="0"/>
        <v>0.22714189172277427</v>
      </c>
      <c r="N15" s="26">
        <f t="shared" si="0"/>
        <v>0.15195354541586364</v>
      </c>
      <c r="O15" s="27">
        <f t="shared" si="0"/>
        <v>3.146196781217931E-2</v>
      </c>
      <c r="P15" s="22">
        <f t="shared" si="0"/>
        <v>4.2549996245588566E-3</v>
      </c>
    </row>
    <row r="16" spans="1:16" x14ac:dyDescent="0.2">
      <c r="A16" s="1" t="s">
        <v>23</v>
      </c>
      <c r="B16" s="1" t="s">
        <v>28</v>
      </c>
      <c r="C16" s="10">
        <v>13584</v>
      </c>
      <c r="D16" s="11">
        <v>5198</v>
      </c>
      <c r="E16" s="12">
        <v>2081</v>
      </c>
      <c r="F16" s="13">
        <v>2227</v>
      </c>
      <c r="G16" s="14">
        <v>20714</v>
      </c>
      <c r="H16" s="1">
        <v>277</v>
      </c>
      <c r="I16" s="1">
        <v>44081</v>
      </c>
      <c r="J16" t="s">
        <v>4</v>
      </c>
      <c r="K16" s="23">
        <f t="shared" si="1"/>
        <v>0.30815997822190966</v>
      </c>
      <c r="L16" s="24">
        <f t="shared" si="0"/>
        <v>0.11791928495270071</v>
      </c>
      <c r="M16" s="25">
        <f t="shared" si="0"/>
        <v>4.7208547900455977E-2</v>
      </c>
      <c r="N16" s="26">
        <f t="shared" si="0"/>
        <v>5.0520632472040111E-2</v>
      </c>
      <c r="O16" s="27">
        <f t="shared" si="0"/>
        <v>0.46990766997118938</v>
      </c>
      <c r="P16" s="22">
        <f t="shared" si="0"/>
        <v>6.2838864817041356E-3</v>
      </c>
    </row>
    <row r="17" spans="1:16" x14ac:dyDescent="0.2">
      <c r="A17" s="1" t="s">
        <v>24</v>
      </c>
      <c r="B17" s="1" t="s">
        <v>28</v>
      </c>
      <c r="C17" s="10">
        <v>16960</v>
      </c>
      <c r="D17" s="11">
        <v>7399</v>
      </c>
      <c r="E17" s="12">
        <v>7127</v>
      </c>
      <c r="F17" s="13">
        <v>3460</v>
      </c>
      <c r="G17" s="14">
        <v>7774</v>
      </c>
      <c r="H17" s="1">
        <v>340</v>
      </c>
      <c r="I17" s="1">
        <v>43060</v>
      </c>
      <c r="J17" t="s">
        <v>0</v>
      </c>
      <c r="K17" s="23">
        <f t="shared" si="1"/>
        <v>0.39386901997213192</v>
      </c>
      <c r="L17" s="24">
        <f t="shared" si="0"/>
        <v>0.17183000464468184</v>
      </c>
      <c r="M17" s="25">
        <f t="shared" si="0"/>
        <v>0.165513237343242</v>
      </c>
      <c r="N17" s="26">
        <f t="shared" si="0"/>
        <v>8.0352995819786346E-2</v>
      </c>
      <c r="O17" s="27">
        <f t="shared" si="0"/>
        <v>0.18053878309335811</v>
      </c>
      <c r="P17" s="22">
        <f t="shared" si="0"/>
        <v>7.8959591267998147E-3</v>
      </c>
    </row>
    <row r="18" spans="1:16" x14ac:dyDescent="0.2">
      <c r="A18" s="1" t="s">
        <v>25</v>
      </c>
      <c r="B18" s="1" t="s">
        <v>28</v>
      </c>
      <c r="C18" s="10">
        <v>14818</v>
      </c>
      <c r="D18" s="11">
        <v>10702</v>
      </c>
      <c r="E18" s="12">
        <v>6899</v>
      </c>
      <c r="F18" s="13">
        <v>2442</v>
      </c>
      <c r="G18" s="14">
        <v>1387</v>
      </c>
      <c r="H18" s="1">
        <v>397</v>
      </c>
      <c r="I18" s="1">
        <v>36645</v>
      </c>
      <c r="J18" t="s">
        <v>0</v>
      </c>
      <c r="K18" s="23">
        <f t="shared" si="1"/>
        <v>0.40436621640060033</v>
      </c>
      <c r="L18" s="24">
        <f t="shared" si="0"/>
        <v>0.29204529949515623</v>
      </c>
      <c r="M18" s="25">
        <f t="shared" si="0"/>
        <v>0.18826579342338653</v>
      </c>
      <c r="N18" s="26">
        <f t="shared" si="0"/>
        <v>6.6639377814162917E-2</v>
      </c>
      <c r="O18" s="27">
        <f t="shared" si="0"/>
        <v>3.7849638422704328E-2</v>
      </c>
      <c r="P18" s="22">
        <f t="shared" si="0"/>
        <v>1.083367444398963E-2</v>
      </c>
    </row>
    <row r="19" spans="1:16" x14ac:dyDescent="0.2">
      <c r="A19" s="1" t="s">
        <v>26</v>
      </c>
      <c r="B19" s="1" t="s">
        <v>28</v>
      </c>
      <c r="C19" s="10">
        <v>13612</v>
      </c>
      <c r="D19" s="11">
        <v>6820</v>
      </c>
      <c r="E19" s="12">
        <v>16594</v>
      </c>
      <c r="F19" s="13">
        <v>3285</v>
      </c>
      <c r="G19" s="14">
        <v>1671</v>
      </c>
      <c r="H19" s="1">
        <v>253</v>
      </c>
      <c r="I19" s="1">
        <v>42235</v>
      </c>
      <c r="J19" t="s">
        <v>2</v>
      </c>
      <c r="K19" s="23">
        <f t="shared" si="1"/>
        <v>0.32229193796614181</v>
      </c>
      <c r="L19" s="24">
        <f t="shared" si="0"/>
        <v>0.16147744761453769</v>
      </c>
      <c r="M19" s="25">
        <f t="shared" si="0"/>
        <v>0.39289688646856874</v>
      </c>
      <c r="N19" s="26">
        <f t="shared" si="0"/>
        <v>7.7779093169172489E-2</v>
      </c>
      <c r="O19" s="27">
        <f t="shared" si="0"/>
        <v>3.9564342370072218E-2</v>
      </c>
      <c r="P19" s="22">
        <f t="shared" si="0"/>
        <v>5.9902924115070441E-3</v>
      </c>
    </row>
    <row r="20" spans="1:16" x14ac:dyDescent="0.2">
      <c r="A20" s="1" t="s">
        <v>27</v>
      </c>
      <c r="B20" s="1" t="s">
        <v>28</v>
      </c>
      <c r="C20" s="10">
        <v>14815</v>
      </c>
      <c r="D20" s="11">
        <v>5086</v>
      </c>
      <c r="E20" s="12">
        <v>9793</v>
      </c>
      <c r="F20" s="13">
        <v>1820</v>
      </c>
      <c r="G20" s="14">
        <v>861</v>
      </c>
      <c r="H20" s="1">
        <v>3</v>
      </c>
      <c r="I20" s="1">
        <v>32378</v>
      </c>
      <c r="J20" t="s">
        <v>0</v>
      </c>
      <c r="K20" s="23">
        <f t="shared" si="1"/>
        <v>0.45756377787386499</v>
      </c>
      <c r="L20" s="24">
        <f t="shared" si="0"/>
        <v>0.15708196923837173</v>
      </c>
      <c r="M20" s="25">
        <f t="shared" si="0"/>
        <v>0.30245845944777316</v>
      </c>
      <c r="N20" s="26">
        <f t="shared" si="0"/>
        <v>5.6211007474210886E-2</v>
      </c>
      <c r="O20" s="27">
        <f t="shared" si="0"/>
        <v>2.659213045895361E-2</v>
      </c>
      <c r="P20" s="22">
        <f t="shared" si="0"/>
        <v>9.2655506825622337E-5</v>
      </c>
    </row>
    <row r="21" spans="1:16" x14ac:dyDescent="0.2">
      <c r="A21" s="1" t="s">
        <v>29</v>
      </c>
      <c r="B21" s="1" t="s">
        <v>36</v>
      </c>
      <c r="C21" s="10">
        <v>16857</v>
      </c>
      <c r="D21" s="11">
        <v>3782</v>
      </c>
      <c r="E21" s="12">
        <v>10695</v>
      </c>
      <c r="F21" s="13">
        <v>4353</v>
      </c>
      <c r="G21" s="14">
        <v>648</v>
      </c>
      <c r="H21" s="1">
        <v>0</v>
      </c>
      <c r="I21" s="1">
        <v>36335</v>
      </c>
      <c r="J21" t="s">
        <v>0</v>
      </c>
      <c r="K21" s="23">
        <f t="shared" si="1"/>
        <v>0.4639328471171047</v>
      </c>
      <c r="L21" s="24">
        <f t="shared" si="0"/>
        <v>0.10408696848768405</v>
      </c>
      <c r="M21" s="25">
        <f t="shared" si="0"/>
        <v>0.2943442961332049</v>
      </c>
      <c r="N21" s="26">
        <f t="shared" si="0"/>
        <v>0.11980184395211228</v>
      </c>
      <c r="O21" s="27">
        <f t="shared" si="0"/>
        <v>1.7834044309894041E-2</v>
      </c>
      <c r="P21" s="22">
        <f t="shared" si="0"/>
        <v>0</v>
      </c>
    </row>
    <row r="22" spans="1:16" x14ac:dyDescent="0.2">
      <c r="A22" s="1" t="s">
        <v>30</v>
      </c>
      <c r="B22" s="1" t="s">
        <v>36</v>
      </c>
      <c r="C22" s="10">
        <v>18297</v>
      </c>
      <c r="D22" s="11">
        <v>4787</v>
      </c>
      <c r="E22" s="12">
        <v>9793</v>
      </c>
      <c r="F22" s="13">
        <v>1261</v>
      </c>
      <c r="G22" s="14">
        <v>539</v>
      </c>
      <c r="H22" s="1">
        <v>0</v>
      </c>
      <c r="I22" s="1">
        <v>34677</v>
      </c>
      <c r="J22" t="s">
        <v>0</v>
      </c>
      <c r="K22" s="23">
        <f t="shared" si="1"/>
        <v>0.52764079937710873</v>
      </c>
      <c r="L22" s="24">
        <f t="shared" si="0"/>
        <v>0.13804539031634802</v>
      </c>
      <c r="M22" s="25">
        <f t="shared" si="0"/>
        <v>0.28240620584248927</v>
      </c>
      <c r="N22" s="26">
        <f t="shared" si="0"/>
        <v>3.6364160682873375E-2</v>
      </c>
      <c r="O22" s="27">
        <f t="shared" si="0"/>
        <v>1.554344378118061E-2</v>
      </c>
      <c r="P22" s="22">
        <f t="shared" si="0"/>
        <v>0</v>
      </c>
    </row>
    <row r="23" spans="1:16" x14ac:dyDescent="0.2">
      <c r="A23" s="1" t="s">
        <v>31</v>
      </c>
      <c r="B23" s="1" t="s">
        <v>36</v>
      </c>
      <c r="C23" s="10">
        <v>19650</v>
      </c>
      <c r="D23" s="11">
        <v>3507</v>
      </c>
      <c r="E23" s="12">
        <v>11918</v>
      </c>
      <c r="F23" s="13">
        <v>2111</v>
      </c>
      <c r="G23" s="14">
        <v>391</v>
      </c>
      <c r="H23" s="1">
        <v>237</v>
      </c>
      <c r="I23" s="1">
        <v>37814</v>
      </c>
      <c r="J23" t="s">
        <v>0</v>
      </c>
      <c r="K23" s="23">
        <f t="shared" si="1"/>
        <v>0.51964880732004015</v>
      </c>
      <c r="L23" s="24">
        <f t="shared" si="0"/>
        <v>9.2743428359866723E-2</v>
      </c>
      <c r="M23" s="25">
        <f t="shared" si="0"/>
        <v>0.31517427407838366</v>
      </c>
      <c r="N23" s="26">
        <f t="shared" si="0"/>
        <v>5.5825884593007878E-2</v>
      </c>
      <c r="O23" s="27">
        <f t="shared" si="0"/>
        <v>1.0340085682551436E-2</v>
      </c>
      <c r="P23" s="22">
        <f t="shared" si="0"/>
        <v>6.2675199661501035E-3</v>
      </c>
    </row>
    <row r="24" spans="1:16" x14ac:dyDescent="0.2">
      <c r="A24" s="1" t="s">
        <v>32</v>
      </c>
      <c r="B24" s="1" t="s">
        <v>36</v>
      </c>
      <c r="C24" s="10">
        <v>15488</v>
      </c>
      <c r="D24" s="11">
        <v>2190</v>
      </c>
      <c r="E24" s="12">
        <v>8149</v>
      </c>
      <c r="F24" s="13">
        <v>4845</v>
      </c>
      <c r="G24" s="14">
        <v>368</v>
      </c>
      <c r="H24" s="1">
        <v>168</v>
      </c>
      <c r="I24" s="1">
        <v>31208</v>
      </c>
      <c r="J24" t="s">
        <v>0</v>
      </c>
      <c r="K24" s="23">
        <f t="shared" si="1"/>
        <v>0.49628300435785694</v>
      </c>
      <c r="L24" s="24">
        <f t="shared" si="0"/>
        <v>7.017431427839016E-2</v>
      </c>
      <c r="M24" s="25">
        <f t="shared" si="0"/>
        <v>0.26111894386054857</v>
      </c>
      <c r="N24" s="26">
        <f t="shared" si="0"/>
        <v>0.15524865419123302</v>
      </c>
      <c r="O24" s="27">
        <f t="shared" si="0"/>
        <v>1.179184824403999E-2</v>
      </c>
      <c r="P24" s="22">
        <f t="shared" si="0"/>
        <v>5.3832350679312996E-3</v>
      </c>
    </row>
    <row r="25" spans="1:16" x14ac:dyDescent="0.2">
      <c r="A25" s="1" t="s">
        <v>33</v>
      </c>
      <c r="B25" s="1" t="s">
        <v>36</v>
      </c>
      <c r="C25" s="10">
        <v>14959</v>
      </c>
      <c r="D25" s="11">
        <v>1929</v>
      </c>
      <c r="E25" s="12">
        <v>8853</v>
      </c>
      <c r="F25" s="13">
        <v>2489</v>
      </c>
      <c r="G25" s="14">
        <v>332</v>
      </c>
      <c r="H25" s="1">
        <v>0</v>
      </c>
      <c r="I25" s="1">
        <v>28562</v>
      </c>
      <c r="J25" t="s">
        <v>0</v>
      </c>
      <c r="K25" s="23">
        <f t="shared" si="1"/>
        <v>0.5237378334850501</v>
      </c>
      <c r="L25" s="24">
        <f t="shared" si="0"/>
        <v>6.7537287304810581E-2</v>
      </c>
      <c r="M25" s="25">
        <f t="shared" si="0"/>
        <v>0.30995728590434846</v>
      </c>
      <c r="N25" s="26">
        <f t="shared" si="0"/>
        <v>8.7143757439955186E-2</v>
      </c>
      <c r="O25" s="27">
        <f t="shared" si="0"/>
        <v>1.1623835865835725E-2</v>
      </c>
      <c r="P25" s="22">
        <f t="shared" si="0"/>
        <v>0</v>
      </c>
    </row>
    <row r="26" spans="1:16" x14ac:dyDescent="0.2">
      <c r="A26" s="1" t="s">
        <v>34</v>
      </c>
      <c r="B26" s="1" t="s">
        <v>36</v>
      </c>
      <c r="C26" s="10">
        <v>17284</v>
      </c>
      <c r="D26" s="11">
        <v>3563</v>
      </c>
      <c r="E26" s="12">
        <v>9868</v>
      </c>
      <c r="F26" s="13">
        <v>7980</v>
      </c>
      <c r="G26" s="14">
        <v>970</v>
      </c>
      <c r="H26" s="1">
        <v>0</v>
      </c>
      <c r="I26" s="1">
        <v>39665</v>
      </c>
      <c r="J26" t="s">
        <v>0</v>
      </c>
      <c r="K26" s="23">
        <f t="shared" si="1"/>
        <v>0.435749401235346</v>
      </c>
      <c r="L26" s="24">
        <f t="shared" si="0"/>
        <v>8.982730366822135E-2</v>
      </c>
      <c r="M26" s="25">
        <f t="shared" si="0"/>
        <v>0.24878356233455187</v>
      </c>
      <c r="N26" s="26">
        <f t="shared" si="0"/>
        <v>0.20118492373629143</v>
      </c>
      <c r="O26" s="27">
        <f t="shared" si="0"/>
        <v>2.4454809025589309E-2</v>
      </c>
      <c r="P26" s="22">
        <f t="shared" si="0"/>
        <v>0</v>
      </c>
    </row>
    <row r="27" spans="1:16" x14ac:dyDescent="0.2">
      <c r="A27" s="1" t="s">
        <v>35</v>
      </c>
      <c r="B27" s="1" t="s">
        <v>36</v>
      </c>
      <c r="C27" s="10">
        <v>20024</v>
      </c>
      <c r="D27" s="11">
        <v>2650</v>
      </c>
      <c r="E27" s="12">
        <v>10740</v>
      </c>
      <c r="F27" s="13">
        <v>8117</v>
      </c>
      <c r="G27" s="14">
        <v>410</v>
      </c>
      <c r="H27" s="1">
        <v>429</v>
      </c>
      <c r="I27" s="1">
        <v>42370</v>
      </c>
      <c r="J27" t="s">
        <v>0</v>
      </c>
      <c r="K27" s="23">
        <f t="shared" si="1"/>
        <v>0.47259853670049562</v>
      </c>
      <c r="L27" s="24">
        <f t="shared" si="0"/>
        <v>6.2544253009204631E-2</v>
      </c>
      <c r="M27" s="25">
        <f t="shared" si="0"/>
        <v>0.25348123672409723</v>
      </c>
      <c r="N27" s="26">
        <f t="shared" si="0"/>
        <v>0.19157422704743923</v>
      </c>
      <c r="O27" s="27">
        <f t="shared" si="0"/>
        <v>9.6766580127448671E-3</v>
      </c>
      <c r="P27" s="22">
        <f t="shared" si="0"/>
        <v>1.0125088506018409E-2</v>
      </c>
    </row>
    <row r="28" spans="1:16" x14ac:dyDescent="0.2">
      <c r="A28" s="1" t="s">
        <v>117</v>
      </c>
      <c r="B28" s="1" t="s">
        <v>36</v>
      </c>
      <c r="C28" s="10">
        <v>19041</v>
      </c>
      <c r="D28" s="11">
        <v>3613</v>
      </c>
      <c r="E28" s="12">
        <v>14621</v>
      </c>
      <c r="F28" s="13">
        <v>2016</v>
      </c>
      <c r="G28" s="14">
        <v>816</v>
      </c>
      <c r="H28" s="1">
        <v>0</v>
      </c>
      <c r="I28" s="1">
        <v>40107</v>
      </c>
      <c r="J28" t="s">
        <v>0</v>
      </c>
      <c r="K28" s="23">
        <f t="shared" si="1"/>
        <v>0.47475503029396365</v>
      </c>
      <c r="L28" s="24">
        <f t="shared" si="0"/>
        <v>9.0084025232503057E-2</v>
      </c>
      <c r="M28" s="25">
        <f t="shared" si="0"/>
        <v>0.36454982920687162</v>
      </c>
      <c r="N28" s="26">
        <f t="shared" si="0"/>
        <v>5.0265539681352382E-2</v>
      </c>
      <c r="O28" s="27">
        <f t="shared" si="0"/>
        <v>2.0345575585309299E-2</v>
      </c>
      <c r="P28" s="22">
        <f t="shared" si="0"/>
        <v>0</v>
      </c>
    </row>
    <row r="29" spans="1:16" x14ac:dyDescent="0.2">
      <c r="A29" s="1" t="s">
        <v>37</v>
      </c>
      <c r="B29" s="1" t="s">
        <v>45</v>
      </c>
      <c r="C29" s="10">
        <v>15496</v>
      </c>
      <c r="D29" s="11">
        <v>7599</v>
      </c>
      <c r="E29" s="12">
        <v>2010</v>
      </c>
      <c r="F29" s="13">
        <v>1857</v>
      </c>
      <c r="G29" s="14">
        <v>6601</v>
      </c>
      <c r="H29" s="1">
        <v>0</v>
      </c>
      <c r="I29" s="1">
        <v>33563</v>
      </c>
      <c r="J29" t="s">
        <v>0</v>
      </c>
      <c r="K29" s="23">
        <f t="shared" si="1"/>
        <v>0.46169889461609509</v>
      </c>
      <c r="L29" s="24">
        <f t="shared" si="0"/>
        <v>0.22641003485981587</v>
      </c>
      <c r="M29" s="25">
        <f t="shared" si="0"/>
        <v>5.9887375979501237E-2</v>
      </c>
      <c r="N29" s="26">
        <f t="shared" si="0"/>
        <v>5.5328784673598905E-2</v>
      </c>
      <c r="O29" s="27">
        <f t="shared" si="0"/>
        <v>0.19667490987098887</v>
      </c>
      <c r="P29" s="22">
        <f t="shared" si="0"/>
        <v>0</v>
      </c>
    </row>
    <row r="30" spans="1:16" x14ac:dyDescent="0.2">
      <c r="A30" s="1" t="s">
        <v>38</v>
      </c>
      <c r="B30" s="1" t="s">
        <v>45</v>
      </c>
      <c r="C30" s="10">
        <v>15275</v>
      </c>
      <c r="D30" s="11">
        <v>5145</v>
      </c>
      <c r="E30" s="12">
        <v>1781</v>
      </c>
      <c r="F30" s="13">
        <v>1025</v>
      </c>
      <c r="G30" s="14">
        <v>13147</v>
      </c>
      <c r="H30" s="1">
        <v>511</v>
      </c>
      <c r="I30" s="1">
        <v>36884</v>
      </c>
      <c r="J30" t="s">
        <v>0</v>
      </c>
      <c r="K30" s="23">
        <f t="shared" si="1"/>
        <v>0.41413621082312113</v>
      </c>
      <c r="L30" s="24">
        <f t="shared" si="0"/>
        <v>0.13949137837544734</v>
      </c>
      <c r="M30" s="25">
        <f t="shared" si="0"/>
        <v>4.828651990022774E-2</v>
      </c>
      <c r="N30" s="26">
        <f t="shared" si="0"/>
        <v>2.7789827567508946E-2</v>
      </c>
      <c r="O30" s="27">
        <f t="shared" si="0"/>
        <v>0.35644181759028304</v>
      </c>
      <c r="P30" s="22">
        <f t="shared" si="0"/>
        <v>1.3854245743411778E-2</v>
      </c>
    </row>
    <row r="31" spans="1:16" x14ac:dyDescent="0.2">
      <c r="A31" s="1" t="s">
        <v>39</v>
      </c>
      <c r="B31" s="1" t="s">
        <v>45</v>
      </c>
      <c r="C31" s="10">
        <v>7124</v>
      </c>
      <c r="D31" s="11">
        <v>2102</v>
      </c>
      <c r="E31" s="12">
        <v>3887</v>
      </c>
      <c r="F31" s="13">
        <v>551</v>
      </c>
      <c r="G31" s="14">
        <v>272</v>
      </c>
      <c r="H31" s="1">
        <v>571</v>
      </c>
      <c r="I31" s="1">
        <v>14507</v>
      </c>
      <c r="J31" t="s">
        <v>0</v>
      </c>
      <c r="K31" s="23">
        <f t="shared" si="1"/>
        <v>0.4910732749707038</v>
      </c>
      <c r="L31" s="24">
        <f t="shared" si="0"/>
        <v>0.14489556765699318</v>
      </c>
      <c r="M31" s="25">
        <f t="shared" si="0"/>
        <v>0.26793961535810301</v>
      </c>
      <c r="N31" s="26">
        <f t="shared" si="0"/>
        <v>3.7981664024264152E-2</v>
      </c>
      <c r="O31" s="27">
        <f t="shared" si="0"/>
        <v>1.8749569173502446E-2</v>
      </c>
      <c r="P31" s="22">
        <f t="shared" si="0"/>
        <v>3.9360308816433445E-2</v>
      </c>
    </row>
    <row r="32" spans="1:16" x14ac:dyDescent="0.2">
      <c r="A32" s="1" t="s">
        <v>40</v>
      </c>
      <c r="B32" s="1" t="s">
        <v>45</v>
      </c>
      <c r="C32" s="10">
        <v>20722</v>
      </c>
      <c r="D32" s="11">
        <v>11522</v>
      </c>
      <c r="E32" s="12">
        <v>5181</v>
      </c>
      <c r="F32" s="13">
        <v>2316</v>
      </c>
      <c r="G32" s="14">
        <v>2761</v>
      </c>
      <c r="H32" s="1">
        <v>339</v>
      </c>
      <c r="I32" s="1">
        <v>42841</v>
      </c>
      <c r="J32" t="s">
        <v>0</v>
      </c>
      <c r="K32" s="23">
        <f t="shared" si="1"/>
        <v>0.48369552531453514</v>
      </c>
      <c r="L32" s="24">
        <f t="shared" si="0"/>
        <v>0.26894797040218482</v>
      </c>
      <c r="M32" s="25">
        <f t="shared" si="0"/>
        <v>0.12093555239140076</v>
      </c>
      <c r="N32" s="26">
        <f t="shared" si="0"/>
        <v>5.4060362736630799E-2</v>
      </c>
      <c r="O32" s="27">
        <f t="shared" si="0"/>
        <v>6.4447608599239051E-2</v>
      </c>
      <c r="P32" s="22">
        <f t="shared" si="0"/>
        <v>7.9129805560094295E-3</v>
      </c>
    </row>
    <row r="33" spans="1:16" x14ac:dyDescent="0.2">
      <c r="A33" s="1" t="s">
        <v>41</v>
      </c>
      <c r="B33" s="1" t="s">
        <v>45</v>
      </c>
      <c r="C33" s="10">
        <v>19154</v>
      </c>
      <c r="D33" s="11">
        <v>16789</v>
      </c>
      <c r="E33" s="12">
        <v>2653</v>
      </c>
      <c r="F33" s="13">
        <v>1391</v>
      </c>
      <c r="G33" s="14">
        <v>960</v>
      </c>
      <c r="H33" s="1">
        <v>188</v>
      </c>
      <c r="I33" s="1">
        <v>41135</v>
      </c>
      <c r="J33" t="s">
        <v>0</v>
      </c>
      <c r="K33" s="23">
        <f t="shared" si="1"/>
        <v>0.46563753494590981</v>
      </c>
      <c r="L33" s="24">
        <f t="shared" si="0"/>
        <v>0.40814391637291841</v>
      </c>
      <c r="M33" s="25">
        <f t="shared" si="0"/>
        <v>6.4494955633888421E-2</v>
      </c>
      <c r="N33" s="26">
        <f t="shared" si="0"/>
        <v>3.381548559620761E-2</v>
      </c>
      <c r="O33" s="27">
        <f t="shared" si="0"/>
        <v>2.3337790202990153E-2</v>
      </c>
      <c r="P33" s="22">
        <f t="shared" si="0"/>
        <v>4.570317248085572E-3</v>
      </c>
    </row>
    <row r="34" spans="1:16" x14ac:dyDescent="0.2">
      <c r="A34" s="1" t="s">
        <v>42</v>
      </c>
      <c r="B34" s="1" t="s">
        <v>45</v>
      </c>
      <c r="C34" s="10">
        <v>2940</v>
      </c>
      <c r="D34" s="11">
        <v>681</v>
      </c>
      <c r="E34" s="12">
        <v>125</v>
      </c>
      <c r="F34" s="13">
        <v>718</v>
      </c>
      <c r="G34" s="14">
        <v>7132</v>
      </c>
      <c r="H34" s="1">
        <v>0</v>
      </c>
      <c r="I34" s="1">
        <v>11596</v>
      </c>
      <c r="J34" t="s">
        <v>4</v>
      </c>
      <c r="K34" s="23">
        <f t="shared" si="1"/>
        <v>0.25353570196619524</v>
      </c>
      <c r="L34" s="24">
        <f t="shared" si="0"/>
        <v>5.8727147292169712E-2</v>
      </c>
      <c r="M34" s="25">
        <f t="shared" si="0"/>
        <v>1.077957916522939E-2</v>
      </c>
      <c r="N34" s="26">
        <f t="shared" si="0"/>
        <v>6.1917902725077613E-2</v>
      </c>
      <c r="O34" s="27">
        <f t="shared" si="0"/>
        <v>0.61503966885132799</v>
      </c>
      <c r="P34" s="22">
        <f t="shared" si="0"/>
        <v>0</v>
      </c>
    </row>
    <row r="35" spans="1:16" x14ac:dyDescent="0.2">
      <c r="A35" s="1" t="s">
        <v>43</v>
      </c>
      <c r="B35" s="1" t="s">
        <v>45</v>
      </c>
      <c r="C35" s="10">
        <v>4548</v>
      </c>
      <c r="D35" s="11">
        <v>484</v>
      </c>
      <c r="E35" s="12">
        <v>251</v>
      </c>
      <c r="F35" s="13">
        <v>752</v>
      </c>
      <c r="G35" s="14">
        <v>5692</v>
      </c>
      <c r="H35" s="1">
        <v>206</v>
      </c>
      <c r="I35" s="1">
        <v>11933</v>
      </c>
      <c r="J35" t="s">
        <v>4</v>
      </c>
      <c r="K35" s="23">
        <f t="shared" si="1"/>
        <v>0.38112796446828123</v>
      </c>
      <c r="L35" s="24">
        <f t="shared" si="0"/>
        <v>4.0559792172965722E-2</v>
      </c>
      <c r="M35" s="25">
        <f t="shared" si="0"/>
        <v>2.103410709796363E-2</v>
      </c>
      <c r="N35" s="26">
        <f t="shared" si="0"/>
        <v>6.3018520070393033E-2</v>
      </c>
      <c r="O35" s="27">
        <f t="shared" si="0"/>
        <v>0.4769965641498366</v>
      </c>
      <c r="P35" s="22">
        <f t="shared" si="0"/>
        <v>1.7263052040559793E-2</v>
      </c>
    </row>
    <row r="36" spans="1:16" x14ac:dyDescent="0.2">
      <c r="A36" s="1" t="s">
        <v>44</v>
      </c>
      <c r="B36" s="1" t="s">
        <v>45</v>
      </c>
      <c r="C36" s="10">
        <v>23481</v>
      </c>
      <c r="D36" s="11">
        <v>9415</v>
      </c>
      <c r="E36" s="12">
        <v>3362</v>
      </c>
      <c r="F36" s="13">
        <v>3294</v>
      </c>
      <c r="G36" s="14">
        <v>6472</v>
      </c>
      <c r="H36" s="1">
        <v>22</v>
      </c>
      <c r="I36" s="1">
        <v>46046</v>
      </c>
      <c r="J36" t="s">
        <v>0</v>
      </c>
      <c r="K36" s="23">
        <f t="shared" si="1"/>
        <v>0.50994657516396646</v>
      </c>
      <c r="L36" s="24">
        <f t="shared" si="0"/>
        <v>0.20446944359987837</v>
      </c>
      <c r="M36" s="25">
        <f t="shared" si="0"/>
        <v>7.3013942579159968E-2</v>
      </c>
      <c r="N36" s="26">
        <f t="shared" si="0"/>
        <v>7.1537158493680239E-2</v>
      </c>
      <c r="O36" s="27">
        <f t="shared" si="0"/>
        <v>0.14055509707683619</v>
      </c>
      <c r="P36" s="22">
        <f t="shared" si="0"/>
        <v>4.7778308647873863E-4</v>
      </c>
    </row>
    <row r="37" spans="1:16" x14ac:dyDescent="0.2">
      <c r="A37" s="1" t="s">
        <v>46</v>
      </c>
      <c r="B37" s="1" t="s">
        <v>54</v>
      </c>
      <c r="C37" s="10">
        <v>16409</v>
      </c>
      <c r="D37" s="11">
        <v>9873</v>
      </c>
      <c r="E37" s="12">
        <v>8271</v>
      </c>
      <c r="F37" s="13">
        <v>2733</v>
      </c>
      <c r="G37" s="14">
        <v>905</v>
      </c>
      <c r="H37" s="1">
        <v>0</v>
      </c>
      <c r="I37" s="1">
        <v>38191</v>
      </c>
      <c r="J37" t="s">
        <v>0</v>
      </c>
      <c r="K37" s="23">
        <f t="shared" si="1"/>
        <v>0.42965620172291902</v>
      </c>
      <c r="L37" s="24">
        <f t="shared" si="0"/>
        <v>0.25851640438846851</v>
      </c>
      <c r="M37" s="25">
        <f t="shared" si="0"/>
        <v>0.21656934879945536</v>
      </c>
      <c r="N37" s="26">
        <f t="shared" si="0"/>
        <v>7.1561362624702154E-2</v>
      </c>
      <c r="O37" s="27">
        <f t="shared" si="0"/>
        <v>2.3696682464454975E-2</v>
      </c>
      <c r="P37" s="22">
        <f t="shared" si="0"/>
        <v>0</v>
      </c>
    </row>
    <row r="38" spans="1:16" x14ac:dyDescent="0.2">
      <c r="A38" s="1" t="s">
        <v>47</v>
      </c>
      <c r="B38" s="1" t="s">
        <v>54</v>
      </c>
      <c r="C38" s="10">
        <v>16499</v>
      </c>
      <c r="D38" s="11">
        <v>4758</v>
      </c>
      <c r="E38" s="12">
        <v>10486</v>
      </c>
      <c r="F38" s="13">
        <v>1344</v>
      </c>
      <c r="G38" s="14">
        <v>1088</v>
      </c>
      <c r="H38" s="1">
        <v>0</v>
      </c>
      <c r="I38" s="1">
        <v>34175</v>
      </c>
      <c r="J38" t="s">
        <v>0</v>
      </c>
      <c r="K38" s="23">
        <f t="shared" si="1"/>
        <v>0.48277980980248719</v>
      </c>
      <c r="L38" s="24">
        <f t="shared" si="0"/>
        <v>0.13922457937088514</v>
      </c>
      <c r="M38" s="25">
        <f t="shared" si="0"/>
        <v>0.30683247988295537</v>
      </c>
      <c r="N38" s="26">
        <f t="shared" si="0"/>
        <v>3.9326993416239943E-2</v>
      </c>
      <c r="O38" s="27">
        <f t="shared" si="0"/>
        <v>3.1836137527432334E-2</v>
      </c>
      <c r="P38" s="22">
        <f t="shared" si="0"/>
        <v>0</v>
      </c>
    </row>
    <row r="39" spans="1:16" x14ac:dyDescent="0.2">
      <c r="A39" s="1" t="s">
        <v>48</v>
      </c>
      <c r="B39" s="1" t="s">
        <v>54</v>
      </c>
      <c r="C39" s="10">
        <v>18614</v>
      </c>
      <c r="D39" s="11">
        <v>6255</v>
      </c>
      <c r="E39" s="12">
        <v>10835</v>
      </c>
      <c r="F39" s="13">
        <v>2394</v>
      </c>
      <c r="G39" s="14">
        <v>2844</v>
      </c>
      <c r="H39" s="1">
        <v>0</v>
      </c>
      <c r="I39" s="1">
        <v>40942</v>
      </c>
      <c r="J39" t="s">
        <v>0</v>
      </c>
      <c r="K39" s="23">
        <f t="shared" si="1"/>
        <v>0.45464315372966635</v>
      </c>
      <c r="L39" s="24">
        <f t="shared" si="0"/>
        <v>0.15277709931122074</v>
      </c>
      <c r="M39" s="25">
        <f t="shared" si="0"/>
        <v>0.2646426652337453</v>
      </c>
      <c r="N39" s="26">
        <f t="shared" si="0"/>
        <v>5.8472961750769381E-2</v>
      </c>
      <c r="O39" s="27">
        <f t="shared" si="0"/>
        <v>6.9464119974598212E-2</v>
      </c>
      <c r="P39" s="22">
        <f t="shared" si="0"/>
        <v>0</v>
      </c>
    </row>
    <row r="40" spans="1:16" x14ac:dyDescent="0.2">
      <c r="A40" s="1" t="s">
        <v>49</v>
      </c>
      <c r="B40" s="1" t="s">
        <v>54</v>
      </c>
      <c r="C40" s="10">
        <v>17453</v>
      </c>
      <c r="D40" s="11">
        <v>4851</v>
      </c>
      <c r="E40" s="12">
        <v>10217</v>
      </c>
      <c r="F40" s="13">
        <v>1610</v>
      </c>
      <c r="G40" s="14">
        <v>778</v>
      </c>
      <c r="H40" s="1">
        <v>269</v>
      </c>
      <c r="I40" s="1">
        <v>35178</v>
      </c>
      <c r="J40" t="s">
        <v>0</v>
      </c>
      <c r="K40" s="23">
        <f t="shared" si="1"/>
        <v>0.49613394735345956</v>
      </c>
      <c r="L40" s="24">
        <f t="shared" si="0"/>
        <v>0.13789868667917449</v>
      </c>
      <c r="M40" s="25">
        <f t="shared" si="0"/>
        <v>0.2904372050713514</v>
      </c>
      <c r="N40" s="26">
        <f t="shared" si="0"/>
        <v>4.576724088919211E-2</v>
      </c>
      <c r="O40" s="27">
        <f t="shared" si="0"/>
        <v>2.2116095286826995E-2</v>
      </c>
      <c r="P40" s="22">
        <f t="shared" si="0"/>
        <v>7.6468247199954521E-3</v>
      </c>
    </row>
    <row r="41" spans="1:16" x14ac:dyDescent="0.2">
      <c r="A41" s="1" t="s">
        <v>50</v>
      </c>
      <c r="B41" s="1" t="s">
        <v>54</v>
      </c>
      <c r="C41" s="10">
        <v>17474</v>
      </c>
      <c r="D41" s="11">
        <v>4474</v>
      </c>
      <c r="E41" s="12">
        <v>7635</v>
      </c>
      <c r="F41" s="13">
        <v>1071</v>
      </c>
      <c r="G41" s="14">
        <v>1631</v>
      </c>
      <c r="H41" s="1">
        <v>385</v>
      </c>
      <c r="I41" s="1">
        <v>32670</v>
      </c>
      <c r="J41" t="s">
        <v>0</v>
      </c>
      <c r="K41" s="23">
        <f t="shared" si="1"/>
        <v>0.53486378940924395</v>
      </c>
      <c r="L41" s="24">
        <f t="shared" si="0"/>
        <v>0.13694520967248239</v>
      </c>
      <c r="M41" s="25">
        <f t="shared" si="0"/>
        <v>0.23370064279155189</v>
      </c>
      <c r="N41" s="26">
        <f t="shared" si="0"/>
        <v>3.2782369146005512E-2</v>
      </c>
      <c r="O41" s="27">
        <f t="shared" si="0"/>
        <v>4.992347719620447E-2</v>
      </c>
      <c r="P41" s="22">
        <f t="shared" si="0"/>
        <v>1.1784511784511785E-2</v>
      </c>
    </row>
    <row r="42" spans="1:16" x14ac:dyDescent="0.2">
      <c r="A42" s="1" t="s">
        <v>90</v>
      </c>
      <c r="B42" s="1" t="s">
        <v>54</v>
      </c>
      <c r="C42" s="10">
        <v>13136</v>
      </c>
      <c r="D42" s="11">
        <v>2258</v>
      </c>
      <c r="E42" s="12">
        <v>451</v>
      </c>
      <c r="F42" s="13">
        <v>2637</v>
      </c>
      <c r="G42" s="14">
        <v>21775</v>
      </c>
      <c r="H42" s="1">
        <v>0</v>
      </c>
      <c r="I42" s="1">
        <v>40257</v>
      </c>
      <c r="J42" t="s">
        <v>4</v>
      </c>
      <c r="K42" s="23">
        <f t="shared" si="1"/>
        <v>0.3263035000124202</v>
      </c>
      <c r="L42" s="24">
        <f t="shared" si="0"/>
        <v>5.6089624164741538E-2</v>
      </c>
      <c r="M42" s="25">
        <f t="shared" si="0"/>
        <v>1.1203020592691954E-2</v>
      </c>
      <c r="N42" s="26">
        <f t="shared" si="0"/>
        <v>6.5504135926671134E-2</v>
      </c>
      <c r="O42" s="27">
        <f t="shared" si="0"/>
        <v>0.54089971930347513</v>
      </c>
      <c r="P42" s="22">
        <f t="shared" si="0"/>
        <v>0</v>
      </c>
    </row>
    <row r="43" spans="1:16" x14ac:dyDescent="0.2">
      <c r="A43" s="1" t="s">
        <v>51</v>
      </c>
      <c r="B43" s="1" t="s">
        <v>54</v>
      </c>
      <c r="C43" s="10">
        <v>18697</v>
      </c>
      <c r="D43" s="11">
        <v>15759</v>
      </c>
      <c r="E43" s="12">
        <v>1878</v>
      </c>
      <c r="F43" s="13">
        <v>1943</v>
      </c>
      <c r="G43" s="14">
        <v>1516</v>
      </c>
      <c r="H43" s="1">
        <v>334</v>
      </c>
      <c r="I43" s="1">
        <v>40127</v>
      </c>
      <c r="J43" t="s">
        <v>0</v>
      </c>
      <c r="K43" s="23">
        <f t="shared" si="1"/>
        <v>0.46594562264809231</v>
      </c>
      <c r="L43" s="24">
        <f t="shared" si="0"/>
        <v>0.39272808831958533</v>
      </c>
      <c r="M43" s="25">
        <f t="shared" si="0"/>
        <v>4.6801405537418697E-2</v>
      </c>
      <c r="N43" s="26">
        <f t="shared" si="0"/>
        <v>4.8421262491589206E-2</v>
      </c>
      <c r="O43" s="27">
        <f t="shared" si="0"/>
        <v>3.778004834649986E-2</v>
      </c>
      <c r="P43" s="22">
        <f t="shared" si="0"/>
        <v>8.3235726568146144E-3</v>
      </c>
    </row>
    <row r="44" spans="1:16" x14ac:dyDescent="0.2">
      <c r="A44" s="1" t="s">
        <v>52</v>
      </c>
      <c r="B44" s="1" t="s">
        <v>54</v>
      </c>
      <c r="C44" s="10">
        <v>18757</v>
      </c>
      <c r="D44" s="11">
        <v>18122</v>
      </c>
      <c r="E44" s="12">
        <v>2419</v>
      </c>
      <c r="F44" s="13">
        <v>2285</v>
      </c>
      <c r="G44" s="14">
        <v>2487</v>
      </c>
      <c r="H44" s="1">
        <v>0</v>
      </c>
      <c r="I44" s="1">
        <v>44070</v>
      </c>
      <c r="J44" t="s">
        <v>0</v>
      </c>
      <c r="K44" s="23">
        <f t="shared" si="1"/>
        <v>0.42561833446789199</v>
      </c>
      <c r="L44" s="24">
        <f t="shared" si="0"/>
        <v>0.41120943952802358</v>
      </c>
      <c r="M44" s="25">
        <f t="shared" si="0"/>
        <v>5.4889947810301792E-2</v>
      </c>
      <c r="N44" s="26">
        <f t="shared" si="0"/>
        <v>5.1849330610392555E-2</v>
      </c>
      <c r="O44" s="27">
        <f t="shared" si="0"/>
        <v>5.6432947583390063E-2</v>
      </c>
      <c r="P44" s="22">
        <f t="shared" si="0"/>
        <v>0</v>
      </c>
    </row>
    <row r="45" spans="1:16" x14ac:dyDescent="0.2">
      <c r="A45" s="1" t="s">
        <v>53</v>
      </c>
      <c r="B45" s="1" t="s">
        <v>54</v>
      </c>
      <c r="C45" s="10">
        <v>16567</v>
      </c>
      <c r="D45" s="11">
        <v>11926</v>
      </c>
      <c r="E45" s="12">
        <v>5271</v>
      </c>
      <c r="F45" s="13">
        <v>2961</v>
      </c>
      <c r="G45" s="14">
        <v>918</v>
      </c>
      <c r="H45" s="1">
        <v>0</v>
      </c>
      <c r="I45" s="1">
        <v>37643</v>
      </c>
      <c r="J45" t="s">
        <v>0</v>
      </c>
      <c r="K45" s="23">
        <f t="shared" si="1"/>
        <v>0.4401083866854395</v>
      </c>
      <c r="L45" s="24">
        <f t="shared" si="0"/>
        <v>0.31681853199798105</v>
      </c>
      <c r="M45" s="25">
        <f t="shared" si="0"/>
        <v>0.14002603405679676</v>
      </c>
      <c r="N45" s="26">
        <f t="shared" si="0"/>
        <v>7.8660043035889804E-2</v>
      </c>
      <c r="O45" s="27">
        <f t="shared" si="0"/>
        <v>2.4387004223892887E-2</v>
      </c>
      <c r="P45" s="22">
        <f t="shared" si="0"/>
        <v>0</v>
      </c>
    </row>
    <row r="46" spans="1:16" x14ac:dyDescent="0.2">
      <c r="A46" s="1" t="s">
        <v>55</v>
      </c>
      <c r="B46" s="1" t="s">
        <v>64</v>
      </c>
      <c r="C46" s="10">
        <v>14217</v>
      </c>
      <c r="D46" s="11">
        <v>7623</v>
      </c>
      <c r="E46" s="12">
        <v>6294</v>
      </c>
      <c r="F46" s="13">
        <v>2087</v>
      </c>
      <c r="G46" s="14">
        <v>1417</v>
      </c>
      <c r="H46" s="1">
        <v>0</v>
      </c>
      <c r="I46" s="1">
        <v>31638</v>
      </c>
      <c r="J46" t="s">
        <v>0</v>
      </c>
      <c r="K46" s="23">
        <f t="shared" si="1"/>
        <v>0.44936468803337759</v>
      </c>
      <c r="L46" s="24">
        <f t="shared" si="0"/>
        <v>0.24094443390859094</v>
      </c>
      <c r="M46" s="25">
        <f t="shared" si="0"/>
        <v>0.19893798596624312</v>
      </c>
      <c r="N46" s="26">
        <f t="shared" si="0"/>
        <v>6.596497882293445E-2</v>
      </c>
      <c r="O46" s="27">
        <f t="shared" si="0"/>
        <v>4.478791326885391E-2</v>
      </c>
      <c r="P46" s="22">
        <f t="shared" si="0"/>
        <v>0</v>
      </c>
    </row>
    <row r="47" spans="1:16" x14ac:dyDescent="0.2">
      <c r="A47" s="1" t="s">
        <v>56</v>
      </c>
      <c r="B47" s="1" t="s">
        <v>64</v>
      </c>
      <c r="C47" s="10">
        <v>17881</v>
      </c>
      <c r="D47" s="11">
        <v>9462</v>
      </c>
      <c r="E47" s="12">
        <v>5262</v>
      </c>
      <c r="F47" s="13">
        <v>1058</v>
      </c>
      <c r="G47" s="14">
        <v>2006</v>
      </c>
      <c r="H47" s="1">
        <v>240</v>
      </c>
      <c r="I47" s="1">
        <v>35909</v>
      </c>
      <c r="J47" t="s">
        <v>0</v>
      </c>
      <c r="K47" s="23">
        <f t="shared" si="1"/>
        <v>0.49795315937508705</v>
      </c>
      <c r="L47" s="24">
        <f t="shared" si="0"/>
        <v>0.26349940126430699</v>
      </c>
      <c r="M47" s="25">
        <f t="shared" si="0"/>
        <v>0.14653707984070846</v>
      </c>
      <c r="N47" s="26">
        <f t="shared" si="0"/>
        <v>2.9463365730039822E-2</v>
      </c>
      <c r="O47" s="27">
        <f t="shared" si="0"/>
        <v>5.5863432565652064E-2</v>
      </c>
      <c r="P47" s="22">
        <f t="shared" si="0"/>
        <v>6.6835612242056308E-3</v>
      </c>
    </row>
    <row r="48" spans="1:16" x14ac:dyDescent="0.2">
      <c r="A48" s="1" t="s">
        <v>89</v>
      </c>
      <c r="B48" s="1" t="s">
        <v>64</v>
      </c>
      <c r="C48" s="10">
        <v>15831</v>
      </c>
      <c r="D48" s="11">
        <v>14801</v>
      </c>
      <c r="E48" s="12">
        <v>4248</v>
      </c>
      <c r="F48" s="13">
        <v>1119</v>
      </c>
      <c r="G48" s="14">
        <v>2724</v>
      </c>
      <c r="H48" s="1">
        <v>286</v>
      </c>
      <c r="I48" s="1">
        <v>39009</v>
      </c>
      <c r="J48" t="s">
        <v>0</v>
      </c>
      <c r="K48" s="23">
        <f t="shared" si="1"/>
        <v>0.40582942397908173</v>
      </c>
      <c r="L48" s="24">
        <f t="shared" si="0"/>
        <v>0.37942526083724271</v>
      </c>
      <c r="M48" s="25">
        <f t="shared" si="0"/>
        <v>0.1088979466277013</v>
      </c>
      <c r="N48" s="26">
        <f t="shared" si="0"/>
        <v>2.868568791817273E-2</v>
      </c>
      <c r="O48" s="27">
        <f t="shared" si="0"/>
        <v>6.9830039221718071E-2</v>
      </c>
      <c r="P48" s="22">
        <f t="shared" si="0"/>
        <v>7.3316414160834679E-3</v>
      </c>
    </row>
    <row r="49" spans="1:16" x14ac:dyDescent="0.2">
      <c r="A49" s="1" t="s">
        <v>57</v>
      </c>
      <c r="B49" s="1" t="s">
        <v>64</v>
      </c>
      <c r="C49" s="10">
        <v>16750</v>
      </c>
      <c r="D49" s="11">
        <v>15522</v>
      </c>
      <c r="E49" s="12">
        <v>2404</v>
      </c>
      <c r="F49" s="13">
        <v>1303</v>
      </c>
      <c r="G49" s="14">
        <v>3112</v>
      </c>
      <c r="H49" s="1">
        <v>0</v>
      </c>
      <c r="I49" s="1">
        <v>39091</v>
      </c>
      <c r="J49" t="s">
        <v>0</v>
      </c>
      <c r="K49" s="23">
        <f t="shared" si="1"/>
        <v>0.4284873756107544</v>
      </c>
      <c r="L49" s="24">
        <f t="shared" si="0"/>
        <v>0.39707349517791818</v>
      </c>
      <c r="M49" s="25">
        <f t="shared" si="0"/>
        <v>6.1497531401089767E-2</v>
      </c>
      <c r="N49" s="26">
        <f t="shared" si="0"/>
        <v>3.3332480622138089E-2</v>
      </c>
      <c r="O49" s="27">
        <f t="shared" si="0"/>
        <v>7.9609117188099557E-2</v>
      </c>
      <c r="P49" s="22">
        <f t="shared" si="0"/>
        <v>0</v>
      </c>
    </row>
    <row r="50" spans="1:16" x14ac:dyDescent="0.2">
      <c r="A50" s="1" t="s">
        <v>58</v>
      </c>
      <c r="B50" s="1" t="s">
        <v>64</v>
      </c>
      <c r="C50" s="10">
        <v>15396</v>
      </c>
      <c r="D50" s="11">
        <v>19671</v>
      </c>
      <c r="E50" s="12">
        <v>2029</v>
      </c>
      <c r="F50" s="13">
        <v>1540</v>
      </c>
      <c r="G50" s="14">
        <v>3137</v>
      </c>
      <c r="H50" s="1">
        <v>0</v>
      </c>
      <c r="I50" s="1">
        <v>41773</v>
      </c>
      <c r="J50" t="s">
        <v>1</v>
      </c>
      <c r="K50" s="23">
        <f t="shared" si="1"/>
        <v>0.36856342613649967</v>
      </c>
      <c r="L50" s="24">
        <f t="shared" si="0"/>
        <v>0.47090225743901565</v>
      </c>
      <c r="M50" s="25">
        <f t="shared" si="0"/>
        <v>4.8572044143346184E-2</v>
      </c>
      <c r="N50" s="26">
        <f t="shared" si="0"/>
        <v>3.6865918176812777E-2</v>
      </c>
      <c r="O50" s="27">
        <f t="shared" si="0"/>
        <v>7.509635410432576E-2</v>
      </c>
      <c r="P50" s="22">
        <f t="shared" si="0"/>
        <v>0</v>
      </c>
    </row>
    <row r="51" spans="1:16" x14ac:dyDescent="0.2">
      <c r="A51" s="1" t="s">
        <v>59</v>
      </c>
      <c r="B51" s="1" t="s">
        <v>64</v>
      </c>
      <c r="C51" s="10">
        <v>16437</v>
      </c>
      <c r="D51" s="11">
        <v>13606</v>
      </c>
      <c r="E51" s="12">
        <v>2416</v>
      </c>
      <c r="F51" s="13">
        <v>1179</v>
      </c>
      <c r="G51" s="14">
        <v>1631</v>
      </c>
      <c r="H51" s="1">
        <v>0</v>
      </c>
      <c r="I51" s="1">
        <v>35269</v>
      </c>
      <c r="J51" t="s">
        <v>0</v>
      </c>
      <c r="K51" s="23">
        <f t="shared" si="1"/>
        <v>0.46604666988006466</v>
      </c>
      <c r="L51" s="24">
        <f t="shared" si="0"/>
        <v>0.38577787859026341</v>
      </c>
      <c r="M51" s="25">
        <f t="shared" si="0"/>
        <v>6.8502083983101314E-2</v>
      </c>
      <c r="N51" s="26">
        <f t="shared" si="0"/>
        <v>3.3428790155660776E-2</v>
      </c>
      <c r="O51" s="27">
        <f t="shared" si="0"/>
        <v>4.6244577390909862E-2</v>
      </c>
      <c r="P51" s="22">
        <f t="shared" si="0"/>
        <v>0</v>
      </c>
    </row>
    <row r="52" spans="1:16" x14ac:dyDescent="0.2">
      <c r="A52" s="1" t="s">
        <v>60</v>
      </c>
      <c r="B52" s="1" t="s">
        <v>64</v>
      </c>
      <c r="C52" s="10">
        <v>18689</v>
      </c>
      <c r="D52" s="11">
        <v>13415</v>
      </c>
      <c r="E52" s="12">
        <v>3288</v>
      </c>
      <c r="F52" s="13">
        <v>1468</v>
      </c>
      <c r="G52" s="14">
        <v>1748</v>
      </c>
      <c r="H52" s="1">
        <v>0</v>
      </c>
      <c r="I52" s="1">
        <v>38608</v>
      </c>
      <c r="J52" t="s">
        <v>0</v>
      </c>
      <c r="K52" s="23">
        <f t="shared" si="1"/>
        <v>0.48407065893079154</v>
      </c>
      <c r="L52" s="24">
        <f t="shared" si="0"/>
        <v>0.34746684624948199</v>
      </c>
      <c r="M52" s="25">
        <f t="shared" si="0"/>
        <v>8.5163696643182754E-2</v>
      </c>
      <c r="N52" s="26">
        <f t="shared" si="0"/>
        <v>3.8023207625362619E-2</v>
      </c>
      <c r="O52" s="27">
        <f t="shared" si="0"/>
        <v>4.5275590551181105E-2</v>
      </c>
      <c r="P52" s="22">
        <f t="shared" si="0"/>
        <v>0</v>
      </c>
    </row>
    <row r="53" spans="1:16" x14ac:dyDescent="0.2">
      <c r="A53" s="1" t="s">
        <v>61</v>
      </c>
      <c r="B53" s="1" t="s">
        <v>64</v>
      </c>
      <c r="C53" s="10">
        <v>15293</v>
      </c>
      <c r="D53" s="11">
        <v>14996</v>
      </c>
      <c r="E53" s="12">
        <v>2211</v>
      </c>
      <c r="F53" s="13">
        <v>674</v>
      </c>
      <c r="G53" s="14">
        <v>1064</v>
      </c>
      <c r="H53" s="1">
        <v>678</v>
      </c>
      <c r="I53" s="1">
        <v>34916</v>
      </c>
      <c r="J53" t="s">
        <v>0</v>
      </c>
      <c r="K53" s="23">
        <f t="shared" si="1"/>
        <v>0.43799404284568677</v>
      </c>
      <c r="L53" s="24">
        <f t="shared" si="0"/>
        <v>0.42948791385038376</v>
      </c>
      <c r="M53" s="25">
        <f t="shared" si="0"/>
        <v>6.3323404742811312E-2</v>
      </c>
      <c r="N53" s="26">
        <f t="shared" si="0"/>
        <v>1.9303471187994043E-2</v>
      </c>
      <c r="O53" s="27">
        <f t="shared" si="0"/>
        <v>3.0473135525260625E-2</v>
      </c>
      <c r="P53" s="22">
        <f t="shared" si="0"/>
        <v>1.9418031847863445E-2</v>
      </c>
    </row>
    <row r="54" spans="1:16" x14ac:dyDescent="0.2">
      <c r="A54" s="1" t="s">
        <v>62</v>
      </c>
      <c r="B54" s="1" t="s">
        <v>64</v>
      </c>
      <c r="C54" s="10">
        <v>18349</v>
      </c>
      <c r="D54" s="11">
        <v>5594</v>
      </c>
      <c r="E54" s="12">
        <v>5556</v>
      </c>
      <c r="F54" s="13">
        <v>1470</v>
      </c>
      <c r="G54" s="14">
        <v>1215</v>
      </c>
      <c r="H54" s="1">
        <v>287</v>
      </c>
      <c r="I54" s="1">
        <v>32471</v>
      </c>
      <c r="J54" t="s">
        <v>0</v>
      </c>
      <c r="K54" s="23">
        <f t="shared" si="1"/>
        <v>0.56508884851097907</v>
      </c>
      <c r="L54" s="24">
        <f t="shared" si="1"/>
        <v>0.17227680083767052</v>
      </c>
      <c r="M54" s="25">
        <f t="shared" si="1"/>
        <v>0.17110652582304209</v>
      </c>
      <c r="N54" s="26">
        <f t="shared" si="1"/>
        <v>4.5271165039573777E-2</v>
      </c>
      <c r="O54" s="27">
        <f t="shared" si="1"/>
        <v>3.7418003757198733E-2</v>
      </c>
      <c r="P54" s="22">
        <f t="shared" si="1"/>
        <v>8.8386560315358315E-3</v>
      </c>
    </row>
    <row r="55" spans="1:16" x14ac:dyDescent="0.2">
      <c r="A55" s="1" t="s">
        <v>63</v>
      </c>
      <c r="B55" s="1" t="s">
        <v>64</v>
      </c>
      <c r="C55" s="10">
        <v>18532</v>
      </c>
      <c r="D55" s="11">
        <v>3274</v>
      </c>
      <c r="E55" s="12">
        <v>6406</v>
      </c>
      <c r="F55" s="13">
        <v>2148</v>
      </c>
      <c r="G55" s="14">
        <v>953</v>
      </c>
      <c r="H55" s="1">
        <v>842</v>
      </c>
      <c r="I55" s="1">
        <v>32155</v>
      </c>
      <c r="J55" t="s">
        <v>0</v>
      </c>
      <c r="K55" s="23">
        <f t="shared" si="1"/>
        <v>0.57633338516560406</v>
      </c>
      <c r="L55" s="24">
        <f t="shared" si="1"/>
        <v>0.10181931270408956</v>
      </c>
      <c r="M55" s="25">
        <f t="shared" si="1"/>
        <v>0.19922251593842327</v>
      </c>
      <c r="N55" s="26">
        <f t="shared" si="1"/>
        <v>6.6801430570673295E-2</v>
      </c>
      <c r="O55" s="27">
        <f t="shared" si="1"/>
        <v>2.963769242730524E-2</v>
      </c>
      <c r="P55" s="22">
        <f t="shared" si="1"/>
        <v>2.6185663193904526E-2</v>
      </c>
    </row>
    <row r="56" spans="1:16" x14ac:dyDescent="0.2">
      <c r="A56" s="1" t="s">
        <v>65</v>
      </c>
      <c r="B56" s="1" t="s">
        <v>75</v>
      </c>
      <c r="C56" s="10">
        <v>18266</v>
      </c>
      <c r="D56" s="11">
        <v>18686</v>
      </c>
      <c r="E56" s="12">
        <v>4530</v>
      </c>
      <c r="F56" s="13">
        <v>1027</v>
      </c>
      <c r="G56" s="14">
        <v>657</v>
      </c>
      <c r="H56" s="1">
        <v>267</v>
      </c>
      <c r="I56" s="1">
        <v>43433</v>
      </c>
      <c r="J56" t="s">
        <v>1</v>
      </c>
      <c r="K56" s="23">
        <f t="shared" si="1"/>
        <v>0.42055579858632836</v>
      </c>
      <c r="L56" s="24">
        <f t="shared" si="1"/>
        <v>0.43022586512559574</v>
      </c>
      <c r="M56" s="25">
        <f t="shared" si="1"/>
        <v>0.10429857481638385</v>
      </c>
      <c r="N56" s="26">
        <f t="shared" si="1"/>
        <v>2.3645615085303801E-2</v>
      </c>
      <c r="O56" s="27">
        <f t="shared" si="1"/>
        <v>1.5126746943568255E-2</v>
      </c>
      <c r="P56" s="22">
        <f t="shared" si="1"/>
        <v>6.1473994428199756E-3</v>
      </c>
    </row>
    <row r="57" spans="1:16" x14ac:dyDescent="0.2">
      <c r="A57" s="1" t="s">
        <v>66</v>
      </c>
      <c r="B57" s="1" t="s">
        <v>75</v>
      </c>
      <c r="C57" s="10">
        <v>14810</v>
      </c>
      <c r="D57" s="11">
        <v>10885</v>
      </c>
      <c r="E57" s="12">
        <v>8439</v>
      </c>
      <c r="F57" s="13">
        <v>719</v>
      </c>
      <c r="G57" s="14">
        <v>769</v>
      </c>
      <c r="H57" s="1"/>
      <c r="I57" s="1">
        <v>35622</v>
      </c>
      <c r="J57" t="s">
        <v>0</v>
      </c>
      <c r="K57" s="23">
        <f t="shared" si="1"/>
        <v>0.41575430913480432</v>
      </c>
      <c r="L57" s="24">
        <f t="shared" si="1"/>
        <v>0.30556959182527649</v>
      </c>
      <c r="M57" s="25">
        <f t="shared" si="1"/>
        <v>0.23690416035034528</v>
      </c>
      <c r="N57" s="26">
        <f t="shared" si="1"/>
        <v>2.0184155858738981E-2</v>
      </c>
      <c r="O57" s="27">
        <f t="shared" si="1"/>
        <v>2.1587782830834876E-2</v>
      </c>
      <c r="P57" s="22">
        <f t="shared" si="1"/>
        <v>0</v>
      </c>
    </row>
    <row r="58" spans="1:16" x14ac:dyDescent="0.2">
      <c r="A58" s="1" t="s">
        <v>67</v>
      </c>
      <c r="B58" s="1" t="s">
        <v>75</v>
      </c>
      <c r="C58" s="10">
        <v>16787</v>
      </c>
      <c r="D58" s="11">
        <v>12985</v>
      </c>
      <c r="E58" s="12">
        <v>8650</v>
      </c>
      <c r="F58" s="13">
        <v>1351</v>
      </c>
      <c r="G58" s="14">
        <v>945</v>
      </c>
      <c r="H58" s="1"/>
      <c r="I58" s="1">
        <v>40718</v>
      </c>
      <c r="J58" t="s">
        <v>0</v>
      </c>
      <c r="K58" s="23">
        <f t="shared" si="1"/>
        <v>0.41227466967925736</v>
      </c>
      <c r="L58" s="24">
        <f t="shared" si="1"/>
        <v>0.31890073186305812</v>
      </c>
      <c r="M58" s="25">
        <f t="shared" si="1"/>
        <v>0.2124367601552139</v>
      </c>
      <c r="N58" s="26">
        <f t="shared" si="1"/>
        <v>3.317942924505133E-2</v>
      </c>
      <c r="O58" s="27">
        <f t="shared" si="1"/>
        <v>2.3208409057419322E-2</v>
      </c>
      <c r="P58" s="22">
        <f t="shared" si="1"/>
        <v>0</v>
      </c>
    </row>
    <row r="59" spans="1:16" x14ac:dyDescent="0.2">
      <c r="A59" s="1" t="s">
        <v>68</v>
      </c>
      <c r="B59" s="1" t="s">
        <v>75</v>
      </c>
      <c r="C59" s="10">
        <v>15010</v>
      </c>
      <c r="D59" s="11">
        <v>19470</v>
      </c>
      <c r="E59" s="12">
        <v>4513</v>
      </c>
      <c r="F59" s="13">
        <v>687</v>
      </c>
      <c r="G59" s="14">
        <v>1213</v>
      </c>
      <c r="H59" s="1"/>
      <c r="I59" s="1">
        <v>40893</v>
      </c>
      <c r="J59" t="s">
        <v>1</v>
      </c>
      <c r="K59" s="23">
        <f t="shared" si="1"/>
        <v>0.36705548626904361</v>
      </c>
      <c r="L59" s="24">
        <f t="shared" si="1"/>
        <v>0.47612060743892598</v>
      </c>
      <c r="M59" s="25">
        <f t="shared" si="1"/>
        <v>0.11036118651113883</v>
      </c>
      <c r="N59" s="26">
        <f t="shared" si="1"/>
        <v>1.6799941310248697E-2</v>
      </c>
      <c r="O59" s="27">
        <f t="shared" si="1"/>
        <v>2.9662778470642897E-2</v>
      </c>
      <c r="P59" s="22">
        <f t="shared" si="1"/>
        <v>0</v>
      </c>
    </row>
    <row r="60" spans="1:16" x14ac:dyDescent="0.2">
      <c r="A60" s="1" t="s">
        <v>69</v>
      </c>
      <c r="B60" s="1" t="s">
        <v>75</v>
      </c>
      <c r="C60" s="10">
        <v>19850</v>
      </c>
      <c r="D60" s="11">
        <v>5869</v>
      </c>
      <c r="E60" s="12">
        <v>11979</v>
      </c>
      <c r="F60" s="13">
        <v>2170</v>
      </c>
      <c r="G60" s="14">
        <v>898</v>
      </c>
      <c r="H60" s="1"/>
      <c r="I60" s="1">
        <v>40766</v>
      </c>
      <c r="J60" t="s">
        <v>0</v>
      </c>
      <c r="K60" s="23">
        <f t="shared" si="1"/>
        <v>0.48692537899229749</v>
      </c>
      <c r="L60" s="24">
        <f t="shared" si="1"/>
        <v>0.14396801255948585</v>
      </c>
      <c r="M60" s="25">
        <f t="shared" si="1"/>
        <v>0.29384781435509982</v>
      </c>
      <c r="N60" s="26">
        <f t="shared" si="1"/>
        <v>5.3230633370946377E-2</v>
      </c>
      <c r="O60" s="27">
        <f t="shared" si="1"/>
        <v>2.2028160722170436E-2</v>
      </c>
      <c r="P60" s="22">
        <f t="shared" si="1"/>
        <v>0</v>
      </c>
    </row>
    <row r="61" spans="1:16" x14ac:dyDescent="0.2">
      <c r="A61" s="1" t="s">
        <v>70</v>
      </c>
      <c r="B61" s="1" t="s">
        <v>75</v>
      </c>
      <c r="C61" s="10">
        <v>11701</v>
      </c>
      <c r="D61" s="11">
        <v>18564</v>
      </c>
      <c r="E61" s="12">
        <v>2050</v>
      </c>
      <c r="F61" s="13">
        <v>1084</v>
      </c>
      <c r="G61" s="14">
        <v>2352</v>
      </c>
      <c r="H61" s="1">
        <v>290</v>
      </c>
      <c r="I61" s="1">
        <v>36041</v>
      </c>
      <c r="J61" t="s">
        <v>1</v>
      </c>
      <c r="K61" s="23">
        <f t="shared" si="1"/>
        <v>0.32465802835659385</v>
      </c>
      <c r="L61" s="24">
        <f t="shared" si="1"/>
        <v>0.51508004772342608</v>
      </c>
      <c r="M61" s="25">
        <f t="shared" si="1"/>
        <v>5.6879664826170198E-2</v>
      </c>
      <c r="N61" s="26">
        <f t="shared" si="1"/>
        <v>3.0076856912960241E-2</v>
      </c>
      <c r="O61" s="27">
        <f t="shared" si="1"/>
        <v>6.525901057129381E-2</v>
      </c>
      <c r="P61" s="22">
        <f t="shared" si="1"/>
        <v>8.0463916095557843E-3</v>
      </c>
    </row>
    <row r="62" spans="1:16" x14ac:dyDescent="0.2">
      <c r="A62" s="1" t="s">
        <v>71</v>
      </c>
      <c r="B62" s="1" t="s">
        <v>75</v>
      </c>
      <c r="C62" s="10">
        <v>14851</v>
      </c>
      <c r="D62" s="11">
        <v>17486</v>
      </c>
      <c r="E62" s="12">
        <v>2932</v>
      </c>
      <c r="F62" s="13">
        <v>970</v>
      </c>
      <c r="G62" s="14">
        <v>948</v>
      </c>
      <c r="H62" s="1"/>
      <c r="I62" s="1">
        <v>37187</v>
      </c>
      <c r="J62" t="s">
        <v>1</v>
      </c>
      <c r="K62" s="23">
        <f t="shared" si="1"/>
        <v>0.3993599913948423</v>
      </c>
      <c r="L62" s="24">
        <f t="shared" si="1"/>
        <v>0.47021808696587519</v>
      </c>
      <c r="M62" s="25">
        <f t="shared" si="1"/>
        <v>7.8844757576572458E-2</v>
      </c>
      <c r="N62" s="26">
        <f t="shared" si="1"/>
        <v>2.6084384327856508E-2</v>
      </c>
      <c r="O62" s="27">
        <f t="shared" si="1"/>
        <v>2.5492779734853577E-2</v>
      </c>
      <c r="P62" s="22">
        <f t="shared" si="1"/>
        <v>0</v>
      </c>
    </row>
    <row r="63" spans="1:16" x14ac:dyDescent="0.2">
      <c r="A63" s="1" t="s">
        <v>72</v>
      </c>
      <c r="B63" s="1" t="s">
        <v>75</v>
      </c>
      <c r="C63" s="10">
        <v>16081</v>
      </c>
      <c r="D63" s="11">
        <v>6304</v>
      </c>
      <c r="E63" s="12">
        <v>11919</v>
      </c>
      <c r="F63" s="13">
        <v>1135</v>
      </c>
      <c r="G63" s="14">
        <v>845</v>
      </c>
      <c r="H63" s="1"/>
      <c r="I63" s="1">
        <v>36284</v>
      </c>
      <c r="J63" t="s">
        <v>0</v>
      </c>
      <c r="K63" s="23">
        <f t="shared" si="1"/>
        <v>0.44319810384742586</v>
      </c>
      <c r="L63" s="24">
        <f t="shared" si="1"/>
        <v>0.17374049167677214</v>
      </c>
      <c r="M63" s="25">
        <f t="shared" si="1"/>
        <v>0.32849189725498845</v>
      </c>
      <c r="N63" s="26">
        <f t="shared" si="1"/>
        <v>3.1281005401830007E-2</v>
      </c>
      <c r="O63" s="27">
        <f t="shared" si="1"/>
        <v>2.3288501818983575E-2</v>
      </c>
      <c r="P63" s="22">
        <f t="shared" si="1"/>
        <v>0</v>
      </c>
    </row>
    <row r="64" spans="1:16" x14ac:dyDescent="0.2">
      <c r="A64" s="1" t="s">
        <v>73</v>
      </c>
      <c r="B64" s="1" t="s">
        <v>75</v>
      </c>
      <c r="C64" s="10">
        <v>17843</v>
      </c>
      <c r="D64" s="11">
        <v>6676</v>
      </c>
      <c r="E64" s="12">
        <v>8486</v>
      </c>
      <c r="F64" s="13">
        <v>983</v>
      </c>
      <c r="G64" s="14">
        <v>626</v>
      </c>
      <c r="H64" s="1">
        <v>215</v>
      </c>
      <c r="I64" s="1">
        <v>34829</v>
      </c>
      <c r="J64" t="s">
        <v>0</v>
      </c>
      <c r="K64" s="23">
        <f t="shared" si="1"/>
        <v>0.51230296591920521</v>
      </c>
      <c r="L64" s="24">
        <f t="shared" si="1"/>
        <v>0.19167934767004507</v>
      </c>
      <c r="M64" s="25">
        <f t="shared" si="1"/>
        <v>0.24364753510006029</v>
      </c>
      <c r="N64" s="26">
        <f t="shared" si="1"/>
        <v>2.8223606764477879E-2</v>
      </c>
      <c r="O64" s="27">
        <f t="shared" si="1"/>
        <v>1.7973527807287032E-2</v>
      </c>
      <c r="P64" s="22">
        <f t="shared" si="1"/>
        <v>6.1730167389244597E-3</v>
      </c>
    </row>
    <row r="65" spans="1:16" x14ac:dyDescent="0.2">
      <c r="A65" s="1" t="s">
        <v>74</v>
      </c>
      <c r="B65" s="1" t="s">
        <v>75</v>
      </c>
      <c r="C65" s="10">
        <v>18464</v>
      </c>
      <c r="D65" s="11">
        <v>12582</v>
      </c>
      <c r="E65" s="12">
        <v>4599</v>
      </c>
      <c r="F65" s="13">
        <v>2057</v>
      </c>
      <c r="G65" s="14">
        <v>2502</v>
      </c>
      <c r="H65" s="1">
        <v>64</v>
      </c>
      <c r="I65" s="1">
        <v>40268</v>
      </c>
      <c r="J65" t="s">
        <v>0</v>
      </c>
      <c r="K65" s="23">
        <f t="shared" si="1"/>
        <v>0.45852786331578427</v>
      </c>
      <c r="L65" s="24">
        <f t="shared" si="1"/>
        <v>0.3124565411741333</v>
      </c>
      <c r="M65" s="25">
        <f t="shared" si="1"/>
        <v>0.11420979437766961</v>
      </c>
      <c r="N65" s="26">
        <f t="shared" si="1"/>
        <v>5.1082745604450183E-2</v>
      </c>
      <c r="O65" s="27">
        <f t="shared" si="1"/>
        <v>6.2133704181980727E-2</v>
      </c>
      <c r="P65" s="22">
        <f t="shared" si="1"/>
        <v>1.5893513459819212E-3</v>
      </c>
    </row>
    <row r="66" spans="1:16" x14ac:dyDescent="0.2">
      <c r="A66" s="1" t="s">
        <v>76</v>
      </c>
      <c r="B66" s="1" t="s">
        <v>86</v>
      </c>
      <c r="C66" s="10">
        <v>16321</v>
      </c>
      <c r="D66" s="11">
        <v>4093</v>
      </c>
      <c r="E66" s="12">
        <v>11951</v>
      </c>
      <c r="F66" s="13">
        <v>2448</v>
      </c>
      <c r="G66" s="14">
        <v>2627</v>
      </c>
      <c r="H66" s="1">
        <v>220</v>
      </c>
      <c r="I66" s="1">
        <v>37660</v>
      </c>
      <c r="J66" t="s">
        <v>0</v>
      </c>
      <c r="K66" s="23">
        <f t="shared" si="1"/>
        <v>0.43337758895379713</v>
      </c>
      <c r="L66" s="24">
        <f t="shared" si="1"/>
        <v>0.10868295273499734</v>
      </c>
      <c r="M66" s="25">
        <f t="shared" si="1"/>
        <v>0.31733935209771641</v>
      </c>
      <c r="N66" s="26">
        <f t="shared" si="1"/>
        <v>6.5002655337227822E-2</v>
      </c>
      <c r="O66" s="27">
        <f t="shared" si="1"/>
        <v>6.9755708975039826E-2</v>
      </c>
      <c r="P66" s="22">
        <f t="shared" si="1"/>
        <v>5.8417419012214552E-3</v>
      </c>
    </row>
    <row r="67" spans="1:16" x14ac:dyDescent="0.2">
      <c r="A67" s="1" t="s">
        <v>77</v>
      </c>
      <c r="B67" s="1" t="s">
        <v>86</v>
      </c>
      <c r="C67" s="10">
        <v>17265</v>
      </c>
      <c r="D67" s="11">
        <v>10411</v>
      </c>
      <c r="E67" s="12">
        <v>7168</v>
      </c>
      <c r="F67" s="13">
        <v>1606</v>
      </c>
      <c r="G67" s="14">
        <v>731</v>
      </c>
      <c r="H67" s="1">
        <v>0</v>
      </c>
      <c r="I67" s="1">
        <v>37181</v>
      </c>
      <c r="J67" t="s">
        <v>0</v>
      </c>
      <c r="K67" s="23">
        <f t="shared" si="1"/>
        <v>0.46435007127296202</v>
      </c>
      <c r="L67" s="24">
        <f t="shared" si="1"/>
        <v>0.28000860654635434</v>
      </c>
      <c r="M67" s="25">
        <f t="shared" si="1"/>
        <v>0.19278663833678492</v>
      </c>
      <c r="N67" s="26">
        <f t="shared" si="1"/>
        <v>4.3194104515747289E-2</v>
      </c>
      <c r="O67" s="27">
        <f t="shared" si="1"/>
        <v>1.9660579328151476E-2</v>
      </c>
      <c r="P67" s="22">
        <f t="shared" si="1"/>
        <v>0</v>
      </c>
    </row>
    <row r="68" spans="1:16" x14ac:dyDescent="0.2">
      <c r="A68" s="1" t="s">
        <v>78</v>
      </c>
      <c r="B68" s="1" t="s">
        <v>86</v>
      </c>
      <c r="C68" s="10">
        <v>17615</v>
      </c>
      <c r="D68" s="11">
        <v>8192</v>
      </c>
      <c r="E68" s="12">
        <v>8059</v>
      </c>
      <c r="F68" s="13">
        <v>968</v>
      </c>
      <c r="G68" s="14">
        <v>721</v>
      </c>
      <c r="H68" s="1">
        <v>356</v>
      </c>
      <c r="I68" s="1">
        <v>35911</v>
      </c>
      <c r="J68" t="s">
        <v>0</v>
      </c>
      <c r="K68" s="23">
        <f t="shared" ref="K68:P76" si="2">(C68/$I68)</f>
        <v>0.49051822561332181</v>
      </c>
      <c r="L68" s="24">
        <f t="shared" si="2"/>
        <v>0.22811951769652752</v>
      </c>
      <c r="M68" s="25">
        <f t="shared" si="2"/>
        <v>0.22441591712845646</v>
      </c>
      <c r="N68" s="26">
        <f t="shared" si="2"/>
        <v>2.6955528946562335E-2</v>
      </c>
      <c r="O68" s="27">
        <f t="shared" si="2"/>
        <v>2.0077413605858928E-2</v>
      </c>
      <c r="P68" s="22">
        <f t="shared" si="2"/>
        <v>9.9133970092729253E-3</v>
      </c>
    </row>
    <row r="69" spans="1:16" x14ac:dyDescent="0.2">
      <c r="A69" s="1" t="s">
        <v>79</v>
      </c>
      <c r="B69" s="1" t="s">
        <v>86</v>
      </c>
      <c r="C69" s="10">
        <v>15537</v>
      </c>
      <c r="D69" s="11">
        <v>3172</v>
      </c>
      <c r="E69" s="12">
        <v>17517</v>
      </c>
      <c r="F69" s="13">
        <v>1344</v>
      </c>
      <c r="G69" s="14">
        <v>478</v>
      </c>
      <c r="H69" s="1">
        <v>411</v>
      </c>
      <c r="I69" s="1">
        <v>38459</v>
      </c>
      <c r="J69" t="s">
        <v>2</v>
      </c>
      <c r="K69" s="23">
        <f t="shared" si="2"/>
        <v>0.40398866325177463</v>
      </c>
      <c r="L69" s="24">
        <f t="shared" si="2"/>
        <v>8.2477443511271745E-2</v>
      </c>
      <c r="M69" s="25">
        <f t="shared" si="2"/>
        <v>0.45547206115603628</v>
      </c>
      <c r="N69" s="26">
        <f t="shared" si="2"/>
        <v>3.4946306456226109E-2</v>
      </c>
      <c r="O69" s="27">
        <f t="shared" si="2"/>
        <v>1.2428820302139942E-2</v>
      </c>
      <c r="P69" s="22">
        <f t="shared" si="2"/>
        <v>1.0686705322551289E-2</v>
      </c>
    </row>
    <row r="70" spans="1:16" x14ac:dyDescent="0.2">
      <c r="A70" s="1" t="s">
        <v>80</v>
      </c>
      <c r="B70" s="1" t="s">
        <v>86</v>
      </c>
      <c r="C70" s="10">
        <v>14433</v>
      </c>
      <c r="D70" s="11">
        <v>17859</v>
      </c>
      <c r="E70" s="12">
        <v>6275</v>
      </c>
      <c r="F70" s="13">
        <v>2108</v>
      </c>
      <c r="G70" s="14">
        <v>601</v>
      </c>
      <c r="H70" s="1">
        <v>1427</v>
      </c>
      <c r="I70" s="1">
        <v>42703</v>
      </c>
      <c r="J70" t="s">
        <v>1</v>
      </c>
      <c r="K70" s="23">
        <f t="shared" si="2"/>
        <v>0.33798562161909002</v>
      </c>
      <c r="L70" s="24">
        <f t="shared" si="2"/>
        <v>0.41821417698990704</v>
      </c>
      <c r="M70" s="25">
        <f t="shared" si="2"/>
        <v>0.1469451794955858</v>
      </c>
      <c r="N70" s="26">
        <f t="shared" si="2"/>
        <v>4.9364213287122684E-2</v>
      </c>
      <c r="O70" s="27">
        <f t="shared" si="2"/>
        <v>1.4073952649696743E-2</v>
      </c>
      <c r="P70" s="22">
        <f t="shared" si="2"/>
        <v>3.3416855958597759E-2</v>
      </c>
    </row>
    <row r="71" spans="1:16" x14ac:dyDescent="0.2">
      <c r="A71" s="1" t="s">
        <v>81</v>
      </c>
      <c r="B71" s="1" t="s">
        <v>86</v>
      </c>
      <c r="C71" s="10">
        <v>19675</v>
      </c>
      <c r="D71" s="11">
        <v>5087</v>
      </c>
      <c r="E71" s="12">
        <v>11959</v>
      </c>
      <c r="F71" s="13">
        <v>1654</v>
      </c>
      <c r="G71" s="14">
        <v>941</v>
      </c>
      <c r="H71" s="1">
        <v>818</v>
      </c>
      <c r="I71" s="1">
        <v>40134</v>
      </c>
      <c r="J71" t="s">
        <v>0</v>
      </c>
      <c r="K71" s="23">
        <f t="shared" si="2"/>
        <v>0.49023272038670451</v>
      </c>
      <c r="L71" s="24">
        <f t="shared" si="2"/>
        <v>0.12675038620620921</v>
      </c>
      <c r="M71" s="25">
        <f t="shared" si="2"/>
        <v>0.2979767777943888</v>
      </c>
      <c r="N71" s="26">
        <f t="shared" si="2"/>
        <v>4.1211940000996664E-2</v>
      </c>
      <c r="O71" s="27">
        <f t="shared" si="2"/>
        <v>2.3446454377834255E-2</v>
      </c>
      <c r="P71" s="22">
        <f t="shared" si="2"/>
        <v>2.0381721233866546E-2</v>
      </c>
    </row>
    <row r="72" spans="1:16" x14ac:dyDescent="0.2">
      <c r="A72" s="1" t="s">
        <v>82</v>
      </c>
      <c r="B72" s="1" t="s">
        <v>86</v>
      </c>
      <c r="C72" s="10">
        <v>18627</v>
      </c>
      <c r="D72" s="11">
        <v>3452</v>
      </c>
      <c r="E72" s="12">
        <v>11959</v>
      </c>
      <c r="F72" s="13">
        <v>1660</v>
      </c>
      <c r="G72" s="14">
        <v>1154</v>
      </c>
      <c r="H72" s="1">
        <v>19</v>
      </c>
      <c r="I72" s="1">
        <v>36871</v>
      </c>
      <c r="J72" t="s">
        <v>0</v>
      </c>
      <c r="K72" s="23">
        <f t="shared" si="2"/>
        <v>0.5051937837324727</v>
      </c>
      <c r="L72" s="24">
        <f t="shared" si="2"/>
        <v>9.3623715114859923E-2</v>
      </c>
      <c r="M72" s="25">
        <f t="shared" si="2"/>
        <v>0.32434704781535623</v>
      </c>
      <c r="N72" s="26">
        <f t="shared" si="2"/>
        <v>4.5021832876786634E-2</v>
      </c>
      <c r="O72" s="27">
        <f t="shared" si="2"/>
        <v>3.1298310325187817E-2</v>
      </c>
      <c r="P72" s="22">
        <f t="shared" si="2"/>
        <v>5.1531013533671454E-4</v>
      </c>
    </row>
    <row r="73" spans="1:16" x14ac:dyDescent="0.2">
      <c r="A73" s="1" t="s">
        <v>83</v>
      </c>
      <c r="B73" s="1" t="s">
        <v>86</v>
      </c>
      <c r="C73" s="10">
        <v>20010</v>
      </c>
      <c r="D73" s="11">
        <v>5756</v>
      </c>
      <c r="E73" s="12">
        <v>12012</v>
      </c>
      <c r="F73" s="13">
        <v>1837</v>
      </c>
      <c r="G73" s="14">
        <v>713</v>
      </c>
      <c r="H73" s="1">
        <v>511</v>
      </c>
      <c r="I73" s="1">
        <v>40839</v>
      </c>
      <c r="J73" t="s">
        <v>0</v>
      </c>
      <c r="K73" s="23">
        <f t="shared" si="2"/>
        <v>0.48997282009843535</v>
      </c>
      <c r="L73" s="24">
        <f t="shared" si="2"/>
        <v>0.14094370577144397</v>
      </c>
      <c r="M73" s="25">
        <f t="shared" si="2"/>
        <v>0.29413061044589728</v>
      </c>
      <c r="N73" s="26">
        <f t="shared" si="2"/>
        <v>4.4981512769656458E-2</v>
      </c>
      <c r="O73" s="27">
        <f t="shared" si="2"/>
        <v>1.7458801635691374E-2</v>
      </c>
      <c r="P73" s="22">
        <f t="shared" si="2"/>
        <v>1.2512549278875585E-2</v>
      </c>
    </row>
    <row r="74" spans="1:16" x14ac:dyDescent="0.2">
      <c r="A74" s="1" t="s">
        <v>84</v>
      </c>
      <c r="B74" s="1" t="s">
        <v>86</v>
      </c>
      <c r="C74" s="10">
        <v>18380</v>
      </c>
      <c r="D74" s="11">
        <v>6823</v>
      </c>
      <c r="E74" s="12">
        <v>11278</v>
      </c>
      <c r="F74" s="13">
        <v>1786</v>
      </c>
      <c r="G74" s="14">
        <v>648</v>
      </c>
      <c r="H74" s="1">
        <v>819</v>
      </c>
      <c r="I74" s="1">
        <v>39734</v>
      </c>
      <c r="J74" t="s">
        <v>0</v>
      </c>
      <c r="K74" s="23">
        <f t="shared" si="2"/>
        <v>0.46257613127296521</v>
      </c>
      <c r="L74" s="24">
        <f t="shared" si="2"/>
        <v>0.17171691750138421</v>
      </c>
      <c r="M74" s="25">
        <f t="shared" si="2"/>
        <v>0.28383751950470631</v>
      </c>
      <c r="N74" s="26">
        <f t="shared" si="2"/>
        <v>4.494891025318367E-2</v>
      </c>
      <c r="O74" s="27">
        <f t="shared" si="2"/>
        <v>1.6308451200483215E-2</v>
      </c>
      <c r="P74" s="22">
        <f t="shared" si="2"/>
        <v>2.0612070267277394E-2</v>
      </c>
    </row>
    <row r="75" spans="1:16" x14ac:dyDescent="0.2">
      <c r="A75" s="1" t="s">
        <v>85</v>
      </c>
      <c r="B75" s="1" t="s">
        <v>86</v>
      </c>
      <c r="C75" s="10">
        <v>19446</v>
      </c>
      <c r="D75" s="11">
        <v>9513</v>
      </c>
      <c r="E75" s="12">
        <v>7890</v>
      </c>
      <c r="F75" s="13">
        <v>2703</v>
      </c>
      <c r="G75" s="14">
        <v>6277</v>
      </c>
      <c r="H75" s="1">
        <v>415</v>
      </c>
      <c r="I75" s="1">
        <v>46244</v>
      </c>
      <c r="J75" t="s">
        <v>0</v>
      </c>
      <c r="K75" s="23">
        <f t="shared" si="2"/>
        <v>0.42050860652192718</v>
      </c>
      <c r="L75" s="24">
        <f t="shared" si="2"/>
        <v>0.20571317360089958</v>
      </c>
      <c r="M75" s="25">
        <f t="shared" si="2"/>
        <v>0.17061672865669059</v>
      </c>
      <c r="N75" s="26">
        <f t="shared" si="2"/>
        <v>5.8450826053109591E-2</v>
      </c>
      <c r="O75" s="27">
        <f t="shared" si="2"/>
        <v>0.13573652798200847</v>
      </c>
      <c r="P75" s="22">
        <f t="shared" si="2"/>
        <v>8.9741371853645883E-3</v>
      </c>
    </row>
    <row r="76" spans="1:16" x14ac:dyDescent="0.2">
      <c r="A76" s="1" t="s">
        <v>87</v>
      </c>
      <c r="B76" s="1" t="s">
        <v>87</v>
      </c>
      <c r="C76" s="10">
        <f>SUM(C3:C75)</f>
        <v>1219891</v>
      </c>
      <c r="D76" s="11">
        <f t="shared" ref="D76:I76" si="3">SUM(D3:D75)</f>
        <v>589604</v>
      </c>
      <c r="E76" s="12">
        <f t="shared" si="3"/>
        <v>557315</v>
      </c>
      <c r="F76" s="13">
        <f t="shared" si="3"/>
        <v>153018</v>
      </c>
      <c r="G76" s="14">
        <f t="shared" si="3"/>
        <v>171027</v>
      </c>
      <c r="H76" s="1">
        <f t="shared" si="3"/>
        <v>15834</v>
      </c>
      <c r="I76" s="1">
        <f t="shared" si="3"/>
        <v>2706689</v>
      </c>
      <c r="K76" s="23">
        <f t="shared" si="2"/>
        <v>0.45069492653201015</v>
      </c>
      <c r="L76" s="24">
        <f t="shared" si="2"/>
        <v>0.21783219276392671</v>
      </c>
      <c r="M76" s="25">
        <f t="shared" si="2"/>
        <v>0.20590285769809535</v>
      </c>
      <c r="N76" s="26">
        <f t="shared" si="2"/>
        <v>5.653327737320394E-2</v>
      </c>
      <c r="O76" s="27">
        <f t="shared" si="2"/>
        <v>6.3186793902070021E-2</v>
      </c>
      <c r="P76" s="22">
        <f t="shared" si="2"/>
        <v>5.8499517306938474E-3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CONSTVOTE</vt:lpstr>
      <vt:lpstr>REGVOTE</vt:lpstr>
      <vt:lpstr>SEATS</vt:lpstr>
      <vt:lpstr>FUNCONSTVOTEGREEN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Faulds</dc:creator>
  <cp:lastModifiedBy>Allan Faulds</cp:lastModifiedBy>
  <dcterms:created xsi:type="dcterms:W3CDTF">2025-04-13T13:19:08Z</dcterms:created>
  <dcterms:modified xsi:type="dcterms:W3CDTF">2025-04-30T23:19:32Z</dcterms:modified>
</cp:coreProperties>
</file>